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3cfefebc144c36/Návštěvnost turistických cílů/"/>
    </mc:Choice>
  </mc:AlternateContent>
  <xr:revisionPtr revIDLastSave="21" documentId="13_ncr:1_{28EEBEFB-0A5E-4D3B-A3B7-75A86406A316}" xr6:coauthVersionLast="46" xr6:coauthVersionMax="46" xr10:uidLastSave="{848ABDC2-09DF-41BD-A5CC-BD851BF8E6BC}"/>
  <bookViews>
    <workbookView xWindow="-108" yWindow="-108" windowWidth="23256" windowHeight="12576" xr2:uid="{00000000-000D-0000-FFFF-FFFF00000000}"/>
  </bookViews>
  <sheets>
    <sheet name="přehled návštěvnosti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2" l="1"/>
  <c r="D97" i="2"/>
  <c r="D99" i="2"/>
  <c r="C100" i="2"/>
  <c r="E97" i="2"/>
  <c r="E99" i="2"/>
  <c r="W97" i="2"/>
  <c r="W99" i="2"/>
  <c r="V97" i="2"/>
  <c r="V99" i="2"/>
  <c r="U97" i="2"/>
  <c r="U99" i="2"/>
  <c r="T97" i="2"/>
  <c r="T99" i="2"/>
  <c r="S97" i="2"/>
  <c r="S99" i="2"/>
  <c r="R97" i="2"/>
  <c r="R99" i="2"/>
  <c r="Q97" i="2"/>
  <c r="Q99" i="2"/>
  <c r="P97" i="2"/>
  <c r="P99" i="2"/>
  <c r="O97" i="2"/>
  <c r="O99" i="2"/>
  <c r="N97" i="2"/>
  <c r="N99" i="2"/>
  <c r="M97" i="2"/>
  <c r="M99" i="2"/>
  <c r="L97" i="2"/>
  <c r="L99" i="2"/>
  <c r="K97" i="2"/>
  <c r="K99" i="2"/>
  <c r="J97" i="2"/>
  <c r="J99" i="2"/>
  <c r="I97" i="2"/>
  <c r="I99" i="2"/>
  <c r="H97" i="2"/>
  <c r="H99" i="2"/>
  <c r="G97" i="2"/>
  <c r="G99" i="2"/>
  <c r="F97" i="2"/>
  <c r="F99" i="2"/>
  <c r="E100" i="2"/>
  <c r="H101" i="2"/>
  <c r="H100" i="2"/>
  <c r="J101" i="2"/>
  <c r="J100" i="2"/>
  <c r="L101" i="2"/>
  <c r="L100" i="2"/>
  <c r="N101" i="2"/>
  <c r="N100" i="2"/>
  <c r="P101" i="2"/>
  <c r="P100" i="2"/>
  <c r="R101" i="2"/>
  <c r="R100" i="2"/>
  <c r="T101" i="2"/>
  <c r="T100" i="2"/>
  <c r="V101" i="2"/>
  <c r="V100" i="2"/>
  <c r="G101" i="2"/>
  <c r="G100" i="2"/>
  <c r="I101" i="2"/>
  <c r="I100" i="2"/>
  <c r="K101" i="2"/>
  <c r="K100" i="2"/>
  <c r="M101" i="2"/>
  <c r="M100" i="2"/>
  <c r="O101" i="2"/>
  <c r="O100" i="2"/>
  <c r="Q101" i="2"/>
  <c r="Q100" i="2"/>
  <c r="S101" i="2"/>
  <c r="S100" i="2"/>
  <c r="U101" i="2"/>
  <c r="U100" i="2"/>
  <c r="F101" i="2"/>
  <c r="F100" i="2"/>
  <c r="E101" i="2"/>
  <c r="D100" i="2"/>
  <c r="D101" i="2"/>
  <c r="C10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Žáček</author>
    <author>David Zdařil</author>
    <author>Zdařil David</author>
  </authors>
  <commentList>
    <comment ref="C5" authorId="0" shapeId="0" xr:uid="{58F769B6-4ECE-46B0-913F-4CC5C9D825E3}">
      <text>
        <r>
          <rPr>
            <b/>
            <sz val="9"/>
            <color indexed="81"/>
            <rFont val="Tahoma"/>
            <family val="2"/>
            <charset val="238"/>
          </rPr>
          <t>Michael Žáček:</t>
        </r>
        <r>
          <rPr>
            <sz val="9"/>
            <color indexed="81"/>
            <rFont val="Tahoma"/>
            <family val="2"/>
            <charset val="238"/>
          </rPr>
          <t xml:space="preserve">
zahrada cca 200000</t>
        </r>
      </text>
    </comment>
    <comment ref="C41" authorId="0" shapeId="0" xr:uid="{2248A8E1-171B-46C5-A6B9-E1AA69123392}">
      <text>
        <r>
          <rPr>
            <b/>
            <sz val="9"/>
            <color indexed="81"/>
            <rFont val="Tahoma"/>
            <family val="2"/>
            <charset val="238"/>
          </rPr>
          <t>Michael Žáček:</t>
        </r>
        <r>
          <rPr>
            <sz val="9"/>
            <color indexed="81"/>
            <rFont val="Tahoma"/>
            <family val="2"/>
            <charset val="238"/>
          </rPr>
          <t xml:space="preserve">
zrušeno pro nedostatek personálu
</t>
        </r>
      </text>
    </comment>
    <comment ref="C63" authorId="0" shapeId="0" xr:uid="{94E2681D-DAD4-40AC-AA83-E3A01A58BAB9}">
      <text>
        <r>
          <rPr>
            <b/>
            <sz val="9"/>
            <color indexed="81"/>
            <rFont val="Tahoma"/>
            <family val="2"/>
            <charset val="238"/>
          </rPr>
          <t>Michael Žáček:</t>
        </r>
        <r>
          <rPr>
            <sz val="9"/>
            <color indexed="81"/>
            <rFont val="Tahoma"/>
            <family val="2"/>
            <charset val="238"/>
          </rPr>
          <t xml:space="preserve">
zavřeno celý rok 2020
</t>
        </r>
      </text>
    </comment>
    <comment ref="C66" authorId="0" shapeId="0" xr:uid="{5B41844C-597B-4B67-8BB8-712E142D7DA6}">
      <text>
        <r>
          <rPr>
            <b/>
            <sz val="9"/>
            <color indexed="81"/>
            <rFont val="Tahoma"/>
            <family val="2"/>
            <charset val="238"/>
          </rPr>
          <t>Michael Žáček:</t>
        </r>
        <r>
          <rPr>
            <sz val="9"/>
            <color indexed="81"/>
            <rFont val="Tahoma"/>
            <family val="2"/>
            <charset val="238"/>
          </rPr>
          <t xml:space="preserve">
zavřeno rekonstrukce</t>
        </r>
      </text>
    </comment>
    <comment ref="D66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David Zdařil:</t>
        </r>
        <r>
          <rPr>
            <sz val="9"/>
            <color indexed="81"/>
            <rFont val="Tahoma"/>
            <family val="2"/>
            <charset val="238"/>
          </rPr>
          <t xml:space="preserve">
Z důvodu rekonstrukce uzavřeno</t>
        </r>
      </text>
    </comment>
    <comment ref="C68" authorId="0" shapeId="0" xr:uid="{65380DF5-9C3C-43A4-99DA-B63AA9EF87D0}">
      <text>
        <r>
          <rPr>
            <b/>
            <sz val="9"/>
            <color indexed="81"/>
            <rFont val="Tahoma"/>
            <family val="2"/>
            <charset val="238"/>
          </rPr>
          <t>Michael Žáček:</t>
        </r>
        <r>
          <rPr>
            <sz val="9"/>
            <color indexed="81"/>
            <rFont val="Tahoma"/>
            <family val="2"/>
            <charset val="238"/>
          </rPr>
          <t xml:space="preserve">
zavřeno celý rok 2020</t>
        </r>
      </text>
    </comment>
    <comment ref="D75" authorId="2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Zdařil David:</t>
        </r>
        <r>
          <rPr>
            <sz val="9"/>
            <color indexed="81"/>
            <rFont val="Tahoma"/>
            <family val="2"/>
            <charset val="238"/>
          </rPr>
          <t xml:space="preserve">
34 851 platících</t>
        </r>
      </text>
    </comment>
    <comment ref="B9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David Zdařil:</t>
        </r>
        <r>
          <rPr>
            <sz val="9"/>
            <color indexed="81"/>
            <rFont val="Tahoma"/>
            <family val="2"/>
            <charset val="238"/>
          </rPr>
          <t xml:space="preserve">
Muzeum moderního umění + Arcidiecézní muzeum + Vlastivědné muzeum + Vyhlídková věž chrámu sv. Mořice + Sbírkové skleníky a Botanická zahrada a rozárium</t>
        </r>
      </text>
    </comment>
  </commentList>
</comments>
</file>

<file path=xl/sharedStrings.xml><?xml version="1.0" encoding="utf-8"?>
<sst xmlns="http://schemas.openxmlformats.org/spreadsheetml/2006/main" count="188" uniqueCount="114">
  <si>
    <t>Objekt</t>
  </si>
  <si>
    <t>Hrad Bouzov</t>
  </si>
  <si>
    <t>Hrad Helfštýn</t>
  </si>
  <si>
    <t>Hrad Šternberk</t>
  </si>
  <si>
    <t>Zámek Náměšť na Hané</t>
  </si>
  <si>
    <t>Zámek Plumlov</t>
  </si>
  <si>
    <t>Zámek Tovačov</t>
  </si>
  <si>
    <t>18 000</t>
  </si>
  <si>
    <t>Zámek Úsov</t>
  </si>
  <si>
    <t>Zámek Jánský Vrch</t>
  </si>
  <si>
    <t>Zámek Velké Losiny</t>
  </si>
  <si>
    <t>Muzeum moderního umění Olomouc (Muzeum umění)</t>
  </si>
  <si>
    <t>Arcidiecézní muzeum (Muzeum umění)</t>
  </si>
  <si>
    <t>Veteran Arena</t>
  </si>
  <si>
    <t>Letecké muzeum</t>
  </si>
  <si>
    <t>Vlastivědné muzeum Olomouc</t>
  </si>
  <si>
    <t>Muzeum Komenského Přerov - zámek</t>
  </si>
  <si>
    <t>Městské muzeum a galerie Hranice</t>
  </si>
  <si>
    <t>Muzeum Litovel</t>
  </si>
  <si>
    <t>Muzeum harmonik</t>
  </si>
  <si>
    <t>Muzeum veteránů Slatinice</t>
  </si>
  <si>
    <t>Památník A. Kašpara v Lošticích</t>
  </si>
  <si>
    <t>Muzeum Mohelnice</t>
  </si>
  <si>
    <t>Památník lovců mamutů</t>
  </si>
  <si>
    <t>Černá věž Drahanovice</t>
  </si>
  <si>
    <t>Expozice VMO ve Vodní brance Uničov</t>
  </si>
  <si>
    <t>Muzeum kočárů</t>
  </si>
  <si>
    <t>Muzeum vězeňství</t>
  </si>
  <si>
    <t>Muzeum baroka</t>
  </si>
  <si>
    <t>Galerie Konírna Lipník nad Bečvou</t>
  </si>
  <si>
    <t>Hanácké muzeum v Cholině</t>
  </si>
  <si>
    <t>Včelařské muzeum, Hranice</t>
  </si>
  <si>
    <t>VM Jesenicka - Rodný dům V.Priessnitze</t>
  </si>
  <si>
    <t>VM Jesenicka - Vodní tvrz</t>
  </si>
  <si>
    <t>Vlastivědné muzeum Šumperk</t>
  </si>
  <si>
    <t>Klášterní kostel Šumperk</t>
  </si>
  <si>
    <t>Expozice čarodějnické procesy Šumperk</t>
  </si>
  <si>
    <t>Muzeum Zábřeh</t>
  </si>
  <si>
    <t>Veteránmuzeum Česká Ves</t>
  </si>
  <si>
    <t>Muzeum Johanna Schrotha</t>
  </si>
  <si>
    <t>Vojenské muzeum Staré Město</t>
  </si>
  <si>
    <t>Zemědělský skanzen "U Havlíčků"</t>
  </si>
  <si>
    <t>Pivovarské muzeum Hanušovice</t>
  </si>
  <si>
    <t>Muzeum silnic</t>
  </si>
  <si>
    <t>Arcibiskupský palác</t>
  </si>
  <si>
    <t>Soubor staveb lidové architektury v Příkazích</t>
  </si>
  <si>
    <t>Fort Radíkov</t>
  </si>
  <si>
    <t>Fort Křelov</t>
  </si>
  <si>
    <t>Fort XIII Nová Ulice</t>
  </si>
  <si>
    <t>Fort XXII Černovír</t>
  </si>
  <si>
    <t>Vyhlídková věž u chrámu sv. Mořice</t>
  </si>
  <si>
    <t>Větrný mlýn Skalička</t>
  </si>
  <si>
    <t>Zahradní železnice, Střížov</t>
  </si>
  <si>
    <t>Barokní sýpka Ludéřov</t>
  </si>
  <si>
    <t>Věž staré radnice, Hranice</t>
  </si>
  <si>
    <t>Ruční papírna a Muzeum papíru – Velké Losiny</t>
  </si>
  <si>
    <t>Přečerpávací vodní elektrárna Dlouhé Stráně</t>
  </si>
  <si>
    <t>Javořičské jeskyně</t>
  </si>
  <si>
    <t>Mladečské jeskyně</t>
  </si>
  <si>
    <t>Zbrašovské aragonitové jeskyně</t>
  </si>
  <si>
    <t>uzavřeny</t>
  </si>
  <si>
    <t>Jeskyně Na Špičáku</t>
  </si>
  <si>
    <t>Zoo Olomouc</t>
  </si>
  <si>
    <t>Sbírkové skleníky,botanická zahrada a rozárium</t>
  </si>
  <si>
    <t>23 000</t>
  </si>
  <si>
    <t>Přírodní ráj Horizont Bystrovany</t>
  </si>
  <si>
    <t>Arboretum Bílá Lhota</t>
  </si>
  <si>
    <t>Ornitologická stanice (Muzeum Komenského Přerov)</t>
  </si>
  <si>
    <t>NS Rejvíz</t>
  </si>
  <si>
    <t>Aquapark Olomouc</t>
  </si>
  <si>
    <t>Výstavy na výstavišti Flora</t>
  </si>
  <si>
    <t>Městská památková rezervace Lipník nad Bečvou</t>
  </si>
  <si>
    <t>Šumperk - prohlídkové trasy městem</t>
  </si>
  <si>
    <t>Hrady</t>
  </si>
  <si>
    <t>Zámky</t>
  </si>
  <si>
    <t>Muzea</t>
  </si>
  <si>
    <t>Kult. a tech. památky</t>
  </si>
  <si>
    <t>Jeskyně</t>
  </si>
  <si>
    <t>Příroda</t>
  </si>
  <si>
    <t>ostatní</t>
  </si>
  <si>
    <t>Jeskyně Na Pomezí</t>
  </si>
  <si>
    <t xml:space="preserve">Rozhledna Kaiser Franz Josef Warte na Biskupské kupě </t>
  </si>
  <si>
    <t>Radniční věž - Šumperk</t>
  </si>
  <si>
    <t>Korunní pevnůstka a muzeum barokní prachárny</t>
  </si>
  <si>
    <t>MPR Olomouc</t>
  </si>
  <si>
    <t>Radniční věž - Litovel</t>
  </si>
  <si>
    <t>Rychlebské stezky</t>
  </si>
  <si>
    <t>Muzeum a Galerie v Prostějově</t>
  </si>
  <si>
    <t>Vlastivědné muzeum ve Starém Městě – stálá expozice</t>
  </si>
  <si>
    <t xml:space="preserve">Vyhlídka z radniční věže ve Starém Městě </t>
  </si>
  <si>
    <t>Expozice času Šternberk</t>
  </si>
  <si>
    <t>Hasičské muzeum R. A. Smékala Čechy p. Kosířem</t>
  </si>
  <si>
    <t>Poštovní štola - Zlaté Hory</t>
  </si>
  <si>
    <t>Městské muzeum Zlaté Hory</t>
  </si>
  <si>
    <t>Galerie U Kalicha - Drahanovice</t>
  </si>
  <si>
    <t>Pevnost Poznání</t>
  </si>
  <si>
    <t>Hvězdárna v Prostějově (Muzeum a Galerie v Prostějově)</t>
  </si>
  <si>
    <t>Muzeum Olomouckých tvarůžků – Loštice</t>
  </si>
  <si>
    <t>Zámek Čechy pod Kosířem</t>
  </si>
  <si>
    <t>Zlatokopecký skanzen</t>
  </si>
  <si>
    <t>Informační centru Hranické propasti</t>
  </si>
  <si>
    <t>Městská památková rezervace Hranice</t>
  </si>
  <si>
    <t>Meziroční srovnání</t>
  </si>
  <si>
    <t>Meziroční srovnání (%)</t>
  </si>
  <si>
    <t>Celkem (bez řádku MPR Olomouc)</t>
  </si>
  <si>
    <t>Zámek Konice</t>
  </si>
  <si>
    <t>x</t>
  </si>
  <si>
    <t>x - subjekt údaj neposkytl</t>
  </si>
  <si>
    <t>Katedrála sv. Václava Olomouc</t>
  </si>
  <si>
    <t>Muzeum na zámku Hranice</t>
  </si>
  <si>
    <t>Galerie Synagoga Hranice</t>
  </si>
  <si>
    <t>Turistické informační centrum na zámku Hranice</t>
  </si>
  <si>
    <t>Termály Velké Losiny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</si>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</sst>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5" borderId="0" applyNumberFormat="0" applyFont="0" applyBorder="0" applyAlignment="0" applyProtection="0"/>
    <xf numFmtId="0" fontId="1" fillId="0" borderId="0"/>
    <xf numFmtId="0" fontId="7" fillId="0" borderId="0"/>
  </cellStyleXfs>
  <cellXfs count="136">
    <xf numFmtId="0" fontId="0" fillId="0" borderId="0" xfId="0"/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/>
    <xf numFmtId="3" fontId="3" fillId="2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0" fillId="3" borderId="2" xfId="0" applyNumberForma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0" borderId="0" xfId="0" applyAlignment="1">
      <alignment vertical="center" wrapText="1"/>
    </xf>
    <xf numFmtId="3" fontId="3" fillId="0" borderId="0" xfId="0" applyNumberFormat="1" applyFont="1"/>
    <xf numFmtId="0" fontId="0" fillId="0" borderId="0" xfId="0" applyAlignment="1">
      <alignment vertical="center"/>
    </xf>
    <xf numFmtId="3" fontId="3" fillId="0" borderId="0" xfId="0" applyNumberFormat="1" applyFont="1" applyAlignment="1">
      <alignment vertical="center" wrapText="1"/>
    </xf>
    <xf numFmtId="49" fontId="3" fillId="2" borderId="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/>
    <xf numFmtId="0" fontId="4" fillId="0" borderId="0" xfId="0" applyFont="1"/>
    <xf numFmtId="3" fontId="3" fillId="4" borderId="3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top" textRotation="180"/>
    </xf>
    <xf numFmtId="3" fontId="3" fillId="2" borderId="4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/>
    <xf numFmtId="0" fontId="0" fillId="3" borderId="1" xfId="0" applyFill="1" applyBorder="1" applyAlignment="1">
      <alignment horizontal="right" vertical="center"/>
    </xf>
    <xf numFmtId="0" fontId="0" fillId="2" borderId="2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0" fontId="0" fillId="0" borderId="0" xfId="0"/>
    <xf numFmtId="0" fontId="0" fillId="3" borderId="2" xfId="0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0" fillId="2" borderId="2" xfId="0" applyNumberFormat="1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/>
    <xf numFmtId="3" fontId="3" fillId="3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3" borderId="2" xfId="0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0" fillId="4" borderId="3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9" fontId="0" fillId="0" borderId="0" xfId="0" applyNumberForma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textRotation="180" wrapText="1"/>
    </xf>
    <xf numFmtId="0" fontId="4" fillId="0" borderId="4" xfId="0" applyFont="1" applyBorder="1" applyAlignment="1">
      <alignment vertical="top" textRotation="180" wrapText="1"/>
    </xf>
    <xf numFmtId="0" fontId="4" fillId="0" borderId="6" xfId="0" applyFont="1" applyBorder="1" applyAlignment="1">
      <alignment vertical="top" textRotation="180" wrapText="1"/>
    </xf>
    <xf numFmtId="0" fontId="4" fillId="0" borderId="1" xfId="0" applyFont="1" applyBorder="1" applyAlignment="1">
      <alignment vertical="top" textRotation="180"/>
    </xf>
    <xf numFmtId="0" fontId="4" fillId="0" borderId="4" xfId="0" applyFont="1" applyBorder="1" applyAlignment="1">
      <alignment vertical="top" textRotation="180"/>
    </xf>
    <xf numFmtId="0" fontId="4" fillId="0" borderId="6" xfId="0" applyFont="1" applyBorder="1" applyAlignment="1">
      <alignment vertical="top" textRotation="180"/>
    </xf>
    <xf numFmtId="0" fontId="4" fillId="0" borderId="5" xfId="0" applyFont="1" applyBorder="1" applyAlignment="1">
      <alignment vertical="top" textRotation="180"/>
    </xf>
  </cellXfs>
  <cellStyles count="6">
    <cellStyle name="ConditionalStyle_1" xfId="3" xr:uid="{00000000-0005-0000-0000-000000000000}"/>
    <cellStyle name="Excel Built-in Normal" xfId="2" xr:uid="{00000000-0005-0000-0000-000001000000}"/>
    <cellStyle name="Excel Built-in Normal 2" xfId="5" xr:uid="{89E517AE-A727-41B8-94A5-67BD1248B2F3}"/>
    <cellStyle name="Normální" xfId="0" builtinId="0"/>
    <cellStyle name="Normální 2" xfId="1" xr:uid="{00000000-0005-0000-0000-000003000000}"/>
    <cellStyle name="Normální 3" xfId="4" xr:uid="{9309A9D2-8327-41C7-B479-4D13E236D6EF}"/>
  </cellStyles>
  <dxfs count="2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5"/>
  <sheetViews>
    <sheetView tabSelected="1" topLeftCell="B63" workbookViewId="0">
      <pane xSplit="1" topLeftCell="C1" activePane="topRight" state="frozen"/>
      <selection activeCell="B1" sqref="B1"/>
      <selection pane="topRight" activeCell="C5" sqref="C5"/>
    </sheetView>
  </sheetViews>
  <sheetFormatPr defaultRowHeight="15" x14ac:dyDescent="0.25"/>
  <cols>
    <col min="1" max="1" width="6.33203125" style="32" customWidth="1"/>
    <col min="2" max="2" width="47.6640625" style="26" customWidth="1"/>
    <col min="3" max="4" width="9.109375" style="26" customWidth="1"/>
    <col min="5" max="9" width="9.109375" style="66" customWidth="1"/>
    <col min="10" max="12" width="9.109375" style="26" customWidth="1"/>
    <col min="13" max="13" width="9.109375" style="29"/>
    <col min="14" max="15" width="9.109375" style="27"/>
    <col min="16" max="23" width="9.109375" style="28"/>
    <col min="262" max="262" width="6.33203125" customWidth="1"/>
    <col min="263" max="263" width="31.88671875" customWidth="1"/>
    <col min="264" max="265" width="9.109375" customWidth="1"/>
    <col min="277" max="277" width="12.6640625" customWidth="1"/>
    <col min="518" max="518" width="6.33203125" customWidth="1"/>
    <col min="519" max="519" width="31.88671875" customWidth="1"/>
    <col min="520" max="521" width="9.109375" customWidth="1"/>
    <col min="533" max="533" width="12.6640625" customWidth="1"/>
    <col min="774" max="774" width="6.33203125" customWidth="1"/>
    <col min="775" max="775" width="31.88671875" customWidth="1"/>
    <col min="776" max="777" width="9.109375" customWidth="1"/>
    <col min="789" max="789" width="12.6640625" customWidth="1"/>
    <col min="1030" max="1030" width="6.33203125" customWidth="1"/>
    <col min="1031" max="1031" width="31.88671875" customWidth="1"/>
    <col min="1032" max="1033" width="9.109375" customWidth="1"/>
    <col min="1045" max="1045" width="12.6640625" customWidth="1"/>
    <col min="1286" max="1286" width="6.33203125" customWidth="1"/>
    <col min="1287" max="1287" width="31.88671875" customWidth="1"/>
    <col min="1288" max="1289" width="9.109375" customWidth="1"/>
    <col min="1301" max="1301" width="12.6640625" customWidth="1"/>
    <col min="1542" max="1542" width="6.33203125" customWidth="1"/>
    <col min="1543" max="1543" width="31.88671875" customWidth="1"/>
    <col min="1544" max="1545" width="9.109375" customWidth="1"/>
    <col min="1557" max="1557" width="12.6640625" customWidth="1"/>
    <col min="1798" max="1798" width="6.33203125" customWidth="1"/>
    <col min="1799" max="1799" width="31.88671875" customWidth="1"/>
    <col min="1800" max="1801" width="9.109375" customWidth="1"/>
    <col min="1813" max="1813" width="12.6640625" customWidth="1"/>
    <col min="2054" max="2054" width="6.33203125" customWidth="1"/>
    <col min="2055" max="2055" width="31.88671875" customWidth="1"/>
    <col min="2056" max="2057" width="9.109375" customWidth="1"/>
    <col min="2069" max="2069" width="12.6640625" customWidth="1"/>
    <col min="2310" max="2310" width="6.33203125" customWidth="1"/>
    <col min="2311" max="2311" width="31.88671875" customWidth="1"/>
    <col min="2312" max="2313" width="9.109375" customWidth="1"/>
    <col min="2325" max="2325" width="12.6640625" customWidth="1"/>
    <col min="2566" max="2566" width="6.33203125" customWidth="1"/>
    <col min="2567" max="2567" width="31.88671875" customWidth="1"/>
    <col min="2568" max="2569" width="9.109375" customWidth="1"/>
    <col min="2581" max="2581" width="12.6640625" customWidth="1"/>
    <col min="2822" max="2822" width="6.33203125" customWidth="1"/>
    <col min="2823" max="2823" width="31.88671875" customWidth="1"/>
    <col min="2824" max="2825" width="9.109375" customWidth="1"/>
    <col min="2837" max="2837" width="12.6640625" customWidth="1"/>
    <col min="3078" max="3078" width="6.33203125" customWidth="1"/>
    <col min="3079" max="3079" width="31.88671875" customWidth="1"/>
    <col min="3080" max="3081" width="9.109375" customWidth="1"/>
    <col min="3093" max="3093" width="12.6640625" customWidth="1"/>
    <col min="3334" max="3334" width="6.33203125" customWidth="1"/>
    <col min="3335" max="3335" width="31.88671875" customWidth="1"/>
    <col min="3336" max="3337" width="9.109375" customWidth="1"/>
    <col min="3349" max="3349" width="12.6640625" customWidth="1"/>
    <col min="3590" max="3590" width="6.33203125" customWidth="1"/>
    <col min="3591" max="3591" width="31.88671875" customWidth="1"/>
    <col min="3592" max="3593" width="9.109375" customWidth="1"/>
    <col min="3605" max="3605" width="12.6640625" customWidth="1"/>
    <col min="3846" max="3846" width="6.33203125" customWidth="1"/>
    <col min="3847" max="3847" width="31.88671875" customWidth="1"/>
    <col min="3848" max="3849" width="9.109375" customWidth="1"/>
    <col min="3861" max="3861" width="12.6640625" customWidth="1"/>
    <col min="4102" max="4102" width="6.33203125" customWidth="1"/>
    <col min="4103" max="4103" width="31.88671875" customWidth="1"/>
    <col min="4104" max="4105" width="9.109375" customWidth="1"/>
    <col min="4117" max="4117" width="12.6640625" customWidth="1"/>
    <col min="4358" max="4358" width="6.33203125" customWidth="1"/>
    <col min="4359" max="4359" width="31.88671875" customWidth="1"/>
    <col min="4360" max="4361" width="9.109375" customWidth="1"/>
    <col min="4373" max="4373" width="12.6640625" customWidth="1"/>
    <col min="4614" max="4614" width="6.33203125" customWidth="1"/>
    <col min="4615" max="4615" width="31.88671875" customWidth="1"/>
    <col min="4616" max="4617" width="9.109375" customWidth="1"/>
    <col min="4629" max="4629" width="12.6640625" customWidth="1"/>
    <col min="4870" max="4870" width="6.33203125" customWidth="1"/>
    <col min="4871" max="4871" width="31.88671875" customWidth="1"/>
    <col min="4872" max="4873" width="9.109375" customWidth="1"/>
    <col min="4885" max="4885" width="12.6640625" customWidth="1"/>
    <col min="5126" max="5126" width="6.33203125" customWidth="1"/>
    <col min="5127" max="5127" width="31.88671875" customWidth="1"/>
    <col min="5128" max="5129" width="9.109375" customWidth="1"/>
    <col min="5141" max="5141" width="12.6640625" customWidth="1"/>
    <col min="5382" max="5382" width="6.33203125" customWidth="1"/>
    <col min="5383" max="5383" width="31.88671875" customWidth="1"/>
    <col min="5384" max="5385" width="9.109375" customWidth="1"/>
    <col min="5397" max="5397" width="12.6640625" customWidth="1"/>
    <col min="5638" max="5638" width="6.33203125" customWidth="1"/>
    <col min="5639" max="5639" width="31.88671875" customWidth="1"/>
    <col min="5640" max="5641" width="9.109375" customWidth="1"/>
    <col min="5653" max="5653" width="12.6640625" customWidth="1"/>
    <col min="5894" max="5894" width="6.33203125" customWidth="1"/>
    <col min="5895" max="5895" width="31.88671875" customWidth="1"/>
    <col min="5896" max="5897" width="9.109375" customWidth="1"/>
    <col min="5909" max="5909" width="12.6640625" customWidth="1"/>
    <col min="6150" max="6150" width="6.33203125" customWidth="1"/>
    <col min="6151" max="6151" width="31.88671875" customWidth="1"/>
    <col min="6152" max="6153" width="9.109375" customWidth="1"/>
    <col min="6165" max="6165" width="12.6640625" customWidth="1"/>
    <col min="6406" max="6406" width="6.33203125" customWidth="1"/>
    <col min="6407" max="6407" width="31.88671875" customWidth="1"/>
    <col min="6408" max="6409" width="9.109375" customWidth="1"/>
    <col min="6421" max="6421" width="12.6640625" customWidth="1"/>
    <col min="6662" max="6662" width="6.33203125" customWidth="1"/>
    <col min="6663" max="6663" width="31.88671875" customWidth="1"/>
    <col min="6664" max="6665" width="9.109375" customWidth="1"/>
    <col min="6677" max="6677" width="12.6640625" customWidth="1"/>
    <col min="6918" max="6918" width="6.33203125" customWidth="1"/>
    <col min="6919" max="6919" width="31.88671875" customWidth="1"/>
    <col min="6920" max="6921" width="9.109375" customWidth="1"/>
    <col min="6933" max="6933" width="12.6640625" customWidth="1"/>
    <col min="7174" max="7174" width="6.33203125" customWidth="1"/>
    <col min="7175" max="7175" width="31.88671875" customWidth="1"/>
    <col min="7176" max="7177" width="9.109375" customWidth="1"/>
    <col min="7189" max="7189" width="12.6640625" customWidth="1"/>
    <col min="7430" max="7430" width="6.33203125" customWidth="1"/>
    <col min="7431" max="7431" width="31.88671875" customWidth="1"/>
    <col min="7432" max="7433" width="9.109375" customWidth="1"/>
    <col min="7445" max="7445" width="12.6640625" customWidth="1"/>
    <col min="7686" max="7686" width="6.33203125" customWidth="1"/>
    <col min="7687" max="7687" width="31.88671875" customWidth="1"/>
    <col min="7688" max="7689" width="9.109375" customWidth="1"/>
    <col min="7701" max="7701" width="12.6640625" customWidth="1"/>
    <col min="7942" max="7942" width="6.33203125" customWidth="1"/>
    <col min="7943" max="7943" width="31.88671875" customWidth="1"/>
    <col min="7944" max="7945" width="9.109375" customWidth="1"/>
    <col min="7957" max="7957" width="12.6640625" customWidth="1"/>
    <col min="8198" max="8198" width="6.33203125" customWidth="1"/>
    <col min="8199" max="8199" width="31.88671875" customWidth="1"/>
    <col min="8200" max="8201" width="9.109375" customWidth="1"/>
    <col min="8213" max="8213" width="12.6640625" customWidth="1"/>
    <col min="8454" max="8454" width="6.33203125" customWidth="1"/>
    <col min="8455" max="8455" width="31.88671875" customWidth="1"/>
    <col min="8456" max="8457" width="9.109375" customWidth="1"/>
    <col min="8469" max="8469" width="12.6640625" customWidth="1"/>
    <col min="8710" max="8710" width="6.33203125" customWidth="1"/>
    <col min="8711" max="8711" width="31.88671875" customWidth="1"/>
    <col min="8712" max="8713" width="9.109375" customWidth="1"/>
    <col min="8725" max="8725" width="12.6640625" customWidth="1"/>
    <col min="8966" max="8966" width="6.33203125" customWidth="1"/>
    <col min="8967" max="8967" width="31.88671875" customWidth="1"/>
    <col min="8968" max="8969" width="9.109375" customWidth="1"/>
    <col min="8981" max="8981" width="12.6640625" customWidth="1"/>
    <col min="9222" max="9222" width="6.33203125" customWidth="1"/>
    <col min="9223" max="9223" width="31.88671875" customWidth="1"/>
    <col min="9224" max="9225" width="9.109375" customWidth="1"/>
    <col min="9237" max="9237" width="12.6640625" customWidth="1"/>
    <col min="9478" max="9478" width="6.33203125" customWidth="1"/>
    <col min="9479" max="9479" width="31.88671875" customWidth="1"/>
    <col min="9480" max="9481" width="9.109375" customWidth="1"/>
    <col min="9493" max="9493" width="12.6640625" customWidth="1"/>
    <col min="9734" max="9734" width="6.33203125" customWidth="1"/>
    <col min="9735" max="9735" width="31.88671875" customWidth="1"/>
    <col min="9736" max="9737" width="9.109375" customWidth="1"/>
    <col min="9749" max="9749" width="12.6640625" customWidth="1"/>
    <col min="9990" max="9990" width="6.33203125" customWidth="1"/>
    <col min="9991" max="9991" width="31.88671875" customWidth="1"/>
    <col min="9992" max="9993" width="9.109375" customWidth="1"/>
    <col min="10005" max="10005" width="12.6640625" customWidth="1"/>
    <col min="10246" max="10246" width="6.33203125" customWidth="1"/>
    <col min="10247" max="10247" width="31.88671875" customWidth="1"/>
    <col min="10248" max="10249" width="9.109375" customWidth="1"/>
    <col min="10261" max="10261" width="12.6640625" customWidth="1"/>
    <col min="10502" max="10502" width="6.33203125" customWidth="1"/>
    <col min="10503" max="10503" width="31.88671875" customWidth="1"/>
    <col min="10504" max="10505" width="9.109375" customWidth="1"/>
    <col min="10517" max="10517" width="12.6640625" customWidth="1"/>
    <col min="10758" max="10758" width="6.33203125" customWidth="1"/>
    <col min="10759" max="10759" width="31.88671875" customWidth="1"/>
    <col min="10760" max="10761" width="9.109375" customWidth="1"/>
    <col min="10773" max="10773" width="12.6640625" customWidth="1"/>
    <col min="11014" max="11014" width="6.33203125" customWidth="1"/>
    <col min="11015" max="11015" width="31.88671875" customWidth="1"/>
    <col min="11016" max="11017" width="9.109375" customWidth="1"/>
    <col min="11029" max="11029" width="12.6640625" customWidth="1"/>
    <col min="11270" max="11270" width="6.33203125" customWidth="1"/>
    <col min="11271" max="11271" width="31.88671875" customWidth="1"/>
    <col min="11272" max="11273" width="9.109375" customWidth="1"/>
    <col min="11285" max="11285" width="12.6640625" customWidth="1"/>
    <col min="11526" max="11526" width="6.33203125" customWidth="1"/>
    <col min="11527" max="11527" width="31.88671875" customWidth="1"/>
    <col min="11528" max="11529" width="9.109375" customWidth="1"/>
    <col min="11541" max="11541" width="12.6640625" customWidth="1"/>
    <col min="11782" max="11782" width="6.33203125" customWidth="1"/>
    <col min="11783" max="11783" width="31.88671875" customWidth="1"/>
    <col min="11784" max="11785" width="9.109375" customWidth="1"/>
    <col min="11797" max="11797" width="12.6640625" customWidth="1"/>
    <col min="12038" max="12038" width="6.33203125" customWidth="1"/>
    <col min="12039" max="12039" width="31.88671875" customWidth="1"/>
    <col min="12040" max="12041" width="9.109375" customWidth="1"/>
    <col min="12053" max="12053" width="12.6640625" customWidth="1"/>
    <col min="12294" max="12294" width="6.33203125" customWidth="1"/>
    <col min="12295" max="12295" width="31.88671875" customWidth="1"/>
    <col min="12296" max="12297" width="9.109375" customWidth="1"/>
    <col min="12309" max="12309" width="12.6640625" customWidth="1"/>
    <col min="12550" max="12550" width="6.33203125" customWidth="1"/>
    <col min="12551" max="12551" width="31.88671875" customWidth="1"/>
    <col min="12552" max="12553" width="9.109375" customWidth="1"/>
    <col min="12565" max="12565" width="12.6640625" customWidth="1"/>
    <col min="12806" max="12806" width="6.33203125" customWidth="1"/>
    <col min="12807" max="12807" width="31.88671875" customWidth="1"/>
    <col min="12808" max="12809" width="9.109375" customWidth="1"/>
    <col min="12821" max="12821" width="12.6640625" customWidth="1"/>
    <col min="13062" max="13062" width="6.33203125" customWidth="1"/>
    <col min="13063" max="13063" width="31.88671875" customWidth="1"/>
    <col min="13064" max="13065" width="9.109375" customWidth="1"/>
    <col min="13077" max="13077" width="12.6640625" customWidth="1"/>
    <col min="13318" max="13318" width="6.33203125" customWidth="1"/>
    <col min="13319" max="13319" width="31.88671875" customWidth="1"/>
    <col min="13320" max="13321" width="9.109375" customWidth="1"/>
    <col min="13333" max="13333" width="12.6640625" customWidth="1"/>
    <col min="13574" max="13574" width="6.33203125" customWidth="1"/>
    <col min="13575" max="13575" width="31.88671875" customWidth="1"/>
    <col min="13576" max="13577" width="9.109375" customWidth="1"/>
    <col min="13589" max="13589" width="12.6640625" customWidth="1"/>
    <col min="13830" max="13830" width="6.33203125" customWidth="1"/>
    <col min="13831" max="13831" width="31.88671875" customWidth="1"/>
    <col min="13832" max="13833" width="9.109375" customWidth="1"/>
    <col min="13845" max="13845" width="12.6640625" customWidth="1"/>
    <col min="14086" max="14086" width="6.33203125" customWidth="1"/>
    <col min="14087" max="14087" width="31.88671875" customWidth="1"/>
    <col min="14088" max="14089" width="9.109375" customWidth="1"/>
    <col min="14101" max="14101" width="12.6640625" customWidth="1"/>
    <col min="14342" max="14342" width="6.33203125" customWidth="1"/>
    <col min="14343" max="14343" width="31.88671875" customWidth="1"/>
    <col min="14344" max="14345" width="9.109375" customWidth="1"/>
    <col min="14357" max="14357" width="12.6640625" customWidth="1"/>
    <col min="14598" max="14598" width="6.33203125" customWidth="1"/>
    <col min="14599" max="14599" width="31.88671875" customWidth="1"/>
    <col min="14600" max="14601" width="9.109375" customWidth="1"/>
    <col min="14613" max="14613" width="12.6640625" customWidth="1"/>
    <col min="14854" max="14854" width="6.33203125" customWidth="1"/>
    <col min="14855" max="14855" width="31.88671875" customWidth="1"/>
    <col min="14856" max="14857" width="9.109375" customWidth="1"/>
    <col min="14869" max="14869" width="12.6640625" customWidth="1"/>
    <col min="15110" max="15110" width="6.33203125" customWidth="1"/>
    <col min="15111" max="15111" width="31.88671875" customWidth="1"/>
    <col min="15112" max="15113" width="9.109375" customWidth="1"/>
    <col min="15125" max="15125" width="12.6640625" customWidth="1"/>
    <col min="15366" max="15366" width="6.33203125" customWidth="1"/>
    <col min="15367" max="15367" width="31.88671875" customWidth="1"/>
    <col min="15368" max="15369" width="9.109375" customWidth="1"/>
    <col min="15381" max="15381" width="12.6640625" customWidth="1"/>
    <col min="15622" max="15622" width="6.33203125" customWidth="1"/>
    <col min="15623" max="15623" width="31.88671875" customWidth="1"/>
    <col min="15624" max="15625" width="9.109375" customWidth="1"/>
    <col min="15637" max="15637" width="12.6640625" customWidth="1"/>
    <col min="15878" max="15878" width="6.33203125" customWidth="1"/>
    <col min="15879" max="15879" width="31.88671875" customWidth="1"/>
    <col min="15880" max="15881" width="9.109375" customWidth="1"/>
    <col min="15893" max="15893" width="12.6640625" customWidth="1"/>
    <col min="16134" max="16134" width="6.33203125" customWidth="1"/>
    <col min="16135" max="16135" width="31.88671875" customWidth="1"/>
    <col min="16136" max="16137" width="9.109375" customWidth="1"/>
    <col min="16149" max="16149" width="12.6640625" customWidth="1"/>
  </cols>
  <sheetData>
    <row r="1" spans="1:23" x14ac:dyDescent="0.25">
      <c r="B1" s="1" t="s">
        <v>0</v>
      </c>
      <c r="C1" s="1">
        <v>2020</v>
      </c>
      <c r="D1" s="1">
        <v>2019</v>
      </c>
      <c r="E1" s="62">
        <v>2018</v>
      </c>
      <c r="F1" s="62">
        <v>2017</v>
      </c>
      <c r="G1" s="62">
        <v>2016</v>
      </c>
      <c r="H1" s="62">
        <v>2015</v>
      </c>
      <c r="I1" s="62">
        <v>2014</v>
      </c>
      <c r="J1" s="1">
        <v>2013</v>
      </c>
      <c r="K1" s="1">
        <v>2012</v>
      </c>
      <c r="L1" s="1">
        <v>2011</v>
      </c>
      <c r="M1" s="2">
        <v>2010</v>
      </c>
      <c r="N1" s="3">
        <v>2009</v>
      </c>
      <c r="O1" s="3">
        <v>2008</v>
      </c>
      <c r="P1" s="4">
        <v>2007</v>
      </c>
      <c r="Q1" s="5">
        <v>2006</v>
      </c>
      <c r="R1" s="5">
        <v>2005</v>
      </c>
      <c r="S1" s="5">
        <v>2004</v>
      </c>
      <c r="T1" s="5">
        <v>2003</v>
      </c>
      <c r="U1" s="5">
        <v>2002</v>
      </c>
      <c r="V1" s="5">
        <v>2001</v>
      </c>
      <c r="W1" s="5">
        <v>2000</v>
      </c>
    </row>
    <row r="2" spans="1:23" ht="13.2" x14ac:dyDescent="0.25">
      <c r="A2" s="132" t="s">
        <v>73</v>
      </c>
      <c r="B2" s="6" t="s">
        <v>1</v>
      </c>
      <c r="C2" s="6">
        <v>96774</v>
      </c>
      <c r="D2" s="57">
        <v>110674</v>
      </c>
      <c r="E2" s="114">
        <v>111668</v>
      </c>
      <c r="F2" s="94">
        <v>111601</v>
      </c>
      <c r="G2" s="94">
        <v>121532</v>
      </c>
      <c r="H2" s="94">
        <v>105519</v>
      </c>
      <c r="I2" s="94">
        <v>104870</v>
      </c>
      <c r="J2" s="57">
        <v>91341</v>
      </c>
      <c r="K2" s="57">
        <v>100743</v>
      </c>
      <c r="L2" s="57">
        <v>93589</v>
      </c>
      <c r="M2" s="57">
        <v>98863</v>
      </c>
      <c r="N2" s="8">
        <v>107415</v>
      </c>
      <c r="O2" s="8">
        <v>100401</v>
      </c>
      <c r="P2" s="9">
        <v>110904</v>
      </c>
      <c r="Q2" s="9">
        <v>110493</v>
      </c>
      <c r="R2" s="9">
        <v>102260</v>
      </c>
      <c r="S2" s="9">
        <v>83540</v>
      </c>
      <c r="T2" s="9">
        <v>102807</v>
      </c>
      <c r="U2" s="9">
        <v>118101</v>
      </c>
      <c r="V2" s="9">
        <v>175112</v>
      </c>
      <c r="W2" s="9">
        <v>129830</v>
      </c>
    </row>
    <row r="3" spans="1:23" ht="13.2" x14ac:dyDescent="0.25">
      <c r="A3" s="133"/>
      <c r="B3" s="6" t="s">
        <v>2</v>
      </c>
      <c r="C3" s="6">
        <v>77883</v>
      </c>
      <c r="D3" s="57">
        <v>70378</v>
      </c>
      <c r="E3" s="108">
        <v>77378</v>
      </c>
      <c r="F3" s="98">
        <v>86341</v>
      </c>
      <c r="G3" s="93">
        <v>93244</v>
      </c>
      <c r="H3" s="94">
        <v>89253</v>
      </c>
      <c r="I3" s="94">
        <v>90521</v>
      </c>
      <c r="J3" s="57">
        <v>75762</v>
      </c>
      <c r="K3" s="57">
        <v>79440</v>
      </c>
      <c r="L3" s="57">
        <v>90524</v>
      </c>
      <c r="M3" s="8">
        <v>73549</v>
      </c>
      <c r="N3" s="8">
        <v>94687</v>
      </c>
      <c r="O3" s="8">
        <v>100722</v>
      </c>
      <c r="P3" s="10">
        <v>107702</v>
      </c>
      <c r="Q3" s="9">
        <v>94203</v>
      </c>
      <c r="R3" s="9">
        <v>96357</v>
      </c>
      <c r="S3" s="9">
        <v>95500</v>
      </c>
      <c r="T3" s="9">
        <v>102923</v>
      </c>
      <c r="U3" s="9">
        <v>99385</v>
      </c>
      <c r="V3" s="9">
        <v>89607</v>
      </c>
      <c r="W3" s="9">
        <v>99963</v>
      </c>
    </row>
    <row r="4" spans="1:23" ht="13.2" x14ac:dyDescent="0.25">
      <c r="A4" s="133"/>
      <c r="B4" s="6" t="s">
        <v>3</v>
      </c>
      <c r="C4" s="6">
        <v>25400</v>
      </c>
      <c r="D4" s="57">
        <v>53550</v>
      </c>
      <c r="E4" s="108">
        <v>56712</v>
      </c>
      <c r="F4" s="103">
        <v>47095</v>
      </c>
      <c r="G4" s="85">
        <v>60689</v>
      </c>
      <c r="H4" s="85">
        <v>55078</v>
      </c>
      <c r="I4" s="75">
        <v>53652</v>
      </c>
      <c r="J4" s="47">
        <v>46327</v>
      </c>
      <c r="K4" s="7">
        <v>47101</v>
      </c>
      <c r="L4" s="7">
        <v>45854</v>
      </c>
      <c r="M4" s="7">
        <v>41001</v>
      </c>
      <c r="N4" s="8">
        <v>57984</v>
      </c>
      <c r="O4" s="8">
        <v>38076</v>
      </c>
      <c r="P4" s="9">
        <v>36674</v>
      </c>
      <c r="Q4" s="9">
        <v>36310</v>
      </c>
      <c r="R4" s="9">
        <v>20583</v>
      </c>
      <c r="S4" s="9">
        <v>16282</v>
      </c>
      <c r="T4" s="9">
        <v>16316</v>
      </c>
      <c r="U4" s="9">
        <v>17806</v>
      </c>
      <c r="V4" s="9">
        <v>17754</v>
      </c>
      <c r="W4" s="9">
        <v>20341</v>
      </c>
    </row>
    <row r="5" spans="1:23" ht="13.2" x14ac:dyDescent="0.25">
      <c r="A5" s="133" t="s">
        <v>74</v>
      </c>
      <c r="B5" s="6" t="s">
        <v>98</v>
      </c>
      <c r="C5" s="6">
        <v>18586</v>
      </c>
      <c r="D5" s="57">
        <v>50963</v>
      </c>
      <c r="E5" s="57">
        <v>44278</v>
      </c>
      <c r="F5" s="57">
        <v>46966</v>
      </c>
      <c r="G5" s="57">
        <v>33573</v>
      </c>
      <c r="H5" s="57"/>
      <c r="I5" s="57"/>
      <c r="J5" s="57"/>
      <c r="K5" s="57"/>
      <c r="L5" s="57">
        <v>4918</v>
      </c>
      <c r="M5" s="9">
        <v>4665</v>
      </c>
      <c r="N5" s="9">
        <v>5857</v>
      </c>
      <c r="O5" s="9">
        <v>5091</v>
      </c>
      <c r="P5" s="9">
        <v>5541</v>
      </c>
      <c r="Q5" s="9">
        <v>5169</v>
      </c>
      <c r="R5" s="9"/>
      <c r="S5" s="9"/>
      <c r="T5" s="9"/>
      <c r="U5" s="9"/>
      <c r="V5" s="9"/>
      <c r="W5" s="9"/>
    </row>
    <row r="6" spans="1:23" ht="13.2" x14ac:dyDescent="0.25">
      <c r="A6" s="133"/>
      <c r="B6" s="6" t="s">
        <v>4</v>
      </c>
      <c r="C6" s="6">
        <v>14545</v>
      </c>
      <c r="D6" s="57">
        <v>36380</v>
      </c>
      <c r="E6" s="114">
        <v>27123</v>
      </c>
      <c r="F6" s="102">
        <v>28928</v>
      </c>
      <c r="G6" s="94">
        <v>28855</v>
      </c>
      <c r="H6" s="94">
        <v>26004</v>
      </c>
      <c r="I6" s="94">
        <v>24212</v>
      </c>
      <c r="J6" s="57">
        <v>25018</v>
      </c>
      <c r="K6" s="57">
        <v>27097</v>
      </c>
      <c r="L6" s="57">
        <v>25672</v>
      </c>
      <c r="M6" s="7">
        <v>29365</v>
      </c>
      <c r="N6" s="8">
        <v>29102</v>
      </c>
      <c r="O6" s="8">
        <v>29109</v>
      </c>
      <c r="P6" s="9">
        <v>29215</v>
      </c>
      <c r="Q6" s="9">
        <v>24063</v>
      </c>
      <c r="R6" s="9">
        <v>26067</v>
      </c>
      <c r="S6" s="9">
        <v>22605</v>
      </c>
      <c r="T6" s="9">
        <v>20695</v>
      </c>
      <c r="U6" s="9">
        <v>20120</v>
      </c>
      <c r="V6" s="9">
        <v>17500</v>
      </c>
      <c r="W6" s="9">
        <v>16500</v>
      </c>
    </row>
    <row r="7" spans="1:23" ht="13.2" x14ac:dyDescent="0.25">
      <c r="A7" s="133"/>
      <c r="B7" s="6" t="s">
        <v>5</v>
      </c>
      <c r="C7" s="6">
        <v>21893</v>
      </c>
      <c r="D7" s="57">
        <v>25000</v>
      </c>
      <c r="E7" s="114">
        <v>25853</v>
      </c>
      <c r="F7" s="94">
        <v>25584</v>
      </c>
      <c r="G7" s="85">
        <v>19897</v>
      </c>
      <c r="H7" s="85">
        <v>15300</v>
      </c>
      <c r="I7" s="75">
        <v>16056</v>
      </c>
      <c r="J7" s="56">
        <v>15260</v>
      </c>
      <c r="K7" s="7">
        <v>11863</v>
      </c>
      <c r="L7" s="7">
        <v>10000</v>
      </c>
      <c r="M7" s="7">
        <v>10000</v>
      </c>
      <c r="N7" s="8">
        <v>5600</v>
      </c>
      <c r="O7" s="8">
        <v>20000</v>
      </c>
      <c r="P7" s="9">
        <v>11000</v>
      </c>
      <c r="Q7" s="9">
        <v>5500</v>
      </c>
      <c r="R7" s="9">
        <v>5990</v>
      </c>
      <c r="S7" s="11"/>
      <c r="T7" s="11"/>
      <c r="U7" s="11"/>
      <c r="V7" s="11"/>
      <c r="W7" s="11"/>
    </row>
    <row r="8" spans="1:23" ht="13.2" x14ac:dyDescent="0.25">
      <c r="A8" s="133"/>
      <c r="B8" s="6" t="s">
        <v>6</v>
      </c>
      <c r="C8" s="6">
        <v>7591</v>
      </c>
      <c r="D8" s="120">
        <v>23476</v>
      </c>
      <c r="E8" s="114">
        <v>22954</v>
      </c>
      <c r="F8" s="94">
        <v>21948</v>
      </c>
      <c r="G8" s="94">
        <v>23030</v>
      </c>
      <c r="H8" s="85">
        <v>21353</v>
      </c>
      <c r="I8" s="67">
        <v>15149</v>
      </c>
      <c r="J8" s="7">
        <v>21073</v>
      </c>
      <c r="K8" s="7">
        <v>23959</v>
      </c>
      <c r="L8" s="7">
        <v>29697</v>
      </c>
      <c r="M8" s="57">
        <v>17188</v>
      </c>
      <c r="N8" s="8">
        <v>27365</v>
      </c>
      <c r="O8" s="8">
        <v>28860</v>
      </c>
      <c r="P8" s="9">
        <v>20170</v>
      </c>
      <c r="Q8" s="9">
        <v>20750</v>
      </c>
      <c r="R8" s="9">
        <v>23187</v>
      </c>
      <c r="S8" s="9">
        <v>16882</v>
      </c>
      <c r="T8" s="9">
        <v>21500</v>
      </c>
      <c r="U8" s="9">
        <v>23000</v>
      </c>
      <c r="V8" s="9" t="s">
        <v>7</v>
      </c>
      <c r="W8" s="9">
        <v>16500</v>
      </c>
    </row>
    <row r="9" spans="1:23" s="79" customFormat="1" ht="13.2" x14ac:dyDescent="0.25">
      <c r="A9" s="133"/>
      <c r="B9" s="6" t="s">
        <v>105</v>
      </c>
      <c r="C9" s="6">
        <v>850</v>
      </c>
      <c r="D9" s="57">
        <v>1384</v>
      </c>
      <c r="E9" s="120">
        <v>5276</v>
      </c>
      <c r="F9" s="120"/>
      <c r="G9" s="120"/>
      <c r="H9" s="120"/>
      <c r="I9" s="120"/>
      <c r="J9" s="57"/>
      <c r="K9" s="57"/>
      <c r="L9" s="57"/>
      <c r="M9" s="57"/>
      <c r="N9" s="8"/>
      <c r="O9" s="8"/>
      <c r="P9" s="9"/>
      <c r="Q9" s="9"/>
      <c r="R9" s="9"/>
      <c r="S9" s="9"/>
      <c r="T9" s="9"/>
      <c r="U9" s="9"/>
      <c r="V9" s="9"/>
      <c r="W9" s="9"/>
    </row>
    <row r="10" spans="1:23" ht="13.2" x14ac:dyDescent="0.25">
      <c r="A10" s="133"/>
      <c r="B10" s="6" t="s">
        <v>8</v>
      </c>
      <c r="C10" s="6">
        <v>27456</v>
      </c>
      <c r="D10" s="57">
        <v>41291</v>
      </c>
      <c r="E10" s="118">
        <v>41228</v>
      </c>
      <c r="F10" s="104">
        <v>39546</v>
      </c>
      <c r="G10" s="94">
        <v>33864</v>
      </c>
      <c r="H10" s="85">
        <v>31957</v>
      </c>
      <c r="I10" s="72">
        <v>36960</v>
      </c>
      <c r="J10" s="43">
        <v>20603</v>
      </c>
      <c r="K10" s="7">
        <v>19784</v>
      </c>
      <c r="L10" s="7">
        <v>24680</v>
      </c>
      <c r="M10" s="7">
        <v>25266</v>
      </c>
      <c r="N10" s="8">
        <v>43781</v>
      </c>
      <c r="O10" s="8">
        <v>36256</v>
      </c>
      <c r="P10" s="9">
        <v>35165</v>
      </c>
      <c r="Q10" s="9">
        <v>32907</v>
      </c>
      <c r="R10" s="9">
        <v>91135</v>
      </c>
      <c r="S10" s="9">
        <v>45167</v>
      </c>
      <c r="T10" s="9"/>
      <c r="U10" s="9">
        <v>41966</v>
      </c>
      <c r="V10" s="9">
        <v>42918</v>
      </c>
      <c r="W10" s="9">
        <v>46250</v>
      </c>
    </row>
    <row r="11" spans="1:23" ht="13.2" x14ac:dyDescent="0.25">
      <c r="A11" s="133"/>
      <c r="B11" s="80" t="s">
        <v>9</v>
      </c>
      <c r="C11" s="80">
        <v>23716</v>
      </c>
      <c r="D11" s="81">
        <v>31302</v>
      </c>
      <c r="E11" s="110">
        <v>26598</v>
      </c>
      <c r="F11" s="95">
        <v>30034</v>
      </c>
      <c r="G11" s="95">
        <v>24673</v>
      </c>
      <c r="H11" s="95">
        <v>23703</v>
      </c>
      <c r="I11" s="95">
        <v>27515</v>
      </c>
      <c r="J11" s="81">
        <v>26480</v>
      </c>
      <c r="K11" s="81">
        <v>28022</v>
      </c>
      <c r="L11" s="81">
        <v>32329</v>
      </c>
      <c r="M11" s="13">
        <v>40562</v>
      </c>
      <c r="N11" s="13">
        <v>27109</v>
      </c>
      <c r="O11" s="13">
        <v>33312</v>
      </c>
      <c r="P11" s="82">
        <v>32955</v>
      </c>
      <c r="Q11" s="82">
        <v>33953</v>
      </c>
      <c r="R11" s="82">
        <v>31012</v>
      </c>
      <c r="S11" s="82">
        <v>31177</v>
      </c>
      <c r="T11" s="82">
        <v>32940</v>
      </c>
      <c r="U11" s="82">
        <v>37081</v>
      </c>
      <c r="V11" s="82">
        <v>40771</v>
      </c>
      <c r="W11" s="82">
        <v>35960</v>
      </c>
    </row>
    <row r="12" spans="1:23" ht="13.2" x14ac:dyDescent="0.25">
      <c r="A12" s="134"/>
      <c r="B12" s="80" t="s">
        <v>10</v>
      </c>
      <c r="C12" s="80">
        <v>32518</v>
      </c>
      <c r="D12" s="81">
        <v>38623</v>
      </c>
      <c r="E12" s="110">
        <v>35476</v>
      </c>
      <c r="F12" s="109">
        <v>34896</v>
      </c>
      <c r="G12" s="95">
        <v>33271</v>
      </c>
      <c r="H12" s="95">
        <v>32821</v>
      </c>
      <c r="I12" s="95">
        <v>31610</v>
      </c>
      <c r="J12" s="81">
        <v>28407</v>
      </c>
      <c r="K12" s="81">
        <v>25806</v>
      </c>
      <c r="L12" s="81">
        <v>29363</v>
      </c>
      <c r="M12" s="13">
        <v>30763</v>
      </c>
      <c r="N12" s="13">
        <v>30645</v>
      </c>
      <c r="O12" s="13">
        <v>31072</v>
      </c>
      <c r="P12" s="82">
        <v>35639</v>
      </c>
      <c r="Q12" s="82">
        <v>35841</v>
      </c>
      <c r="R12" s="82">
        <v>39124</v>
      </c>
      <c r="S12" s="82">
        <v>41982</v>
      </c>
      <c r="T12" s="82">
        <v>42813</v>
      </c>
      <c r="U12" s="82">
        <v>43735</v>
      </c>
      <c r="V12" s="82">
        <v>46213</v>
      </c>
      <c r="W12" s="82">
        <v>46715</v>
      </c>
    </row>
    <row r="13" spans="1:23" ht="13.2" x14ac:dyDescent="0.25">
      <c r="A13" s="135" t="s">
        <v>75</v>
      </c>
      <c r="B13" s="6" t="s">
        <v>11</v>
      </c>
      <c r="C13" s="6">
        <v>18787</v>
      </c>
      <c r="D13" s="57">
        <v>42275</v>
      </c>
      <c r="E13" s="114">
        <v>51973</v>
      </c>
      <c r="F13" s="94">
        <v>66375</v>
      </c>
      <c r="G13" s="94">
        <v>52370</v>
      </c>
      <c r="H13" s="94">
        <v>72839</v>
      </c>
      <c r="I13" s="94">
        <v>92891</v>
      </c>
      <c r="J13" s="57">
        <v>76920</v>
      </c>
      <c r="K13" s="57">
        <v>75300</v>
      </c>
      <c r="L13" s="57">
        <v>90721</v>
      </c>
      <c r="M13" s="9">
        <v>65076</v>
      </c>
      <c r="N13" s="9">
        <v>114112</v>
      </c>
      <c r="O13" s="9">
        <v>129433</v>
      </c>
      <c r="P13" s="10">
        <v>109508</v>
      </c>
      <c r="Q13" s="10">
        <v>61256</v>
      </c>
      <c r="R13" s="9">
        <v>105640</v>
      </c>
      <c r="S13" s="9">
        <v>126900</v>
      </c>
      <c r="T13" s="9">
        <v>127527</v>
      </c>
      <c r="U13" s="9">
        <v>129421</v>
      </c>
      <c r="V13" s="9">
        <v>143339</v>
      </c>
      <c r="W13" s="9">
        <v>154409</v>
      </c>
    </row>
    <row r="14" spans="1:23" ht="13.2" x14ac:dyDescent="0.25">
      <c r="A14" s="135"/>
      <c r="B14" s="6" t="s">
        <v>12</v>
      </c>
      <c r="C14" s="6">
        <v>9554</v>
      </c>
      <c r="D14" s="57">
        <v>54255</v>
      </c>
      <c r="E14" s="114">
        <v>48847</v>
      </c>
      <c r="F14" s="94">
        <v>49935</v>
      </c>
      <c r="G14" s="85">
        <v>65783</v>
      </c>
      <c r="H14" s="85">
        <v>77803</v>
      </c>
      <c r="I14" s="67">
        <v>76306</v>
      </c>
      <c r="J14" s="52">
        <v>64583</v>
      </c>
      <c r="K14" s="7">
        <v>80147</v>
      </c>
      <c r="L14" s="7">
        <v>86172</v>
      </c>
      <c r="M14" s="9">
        <v>47076</v>
      </c>
      <c r="N14" s="9">
        <v>88109</v>
      </c>
      <c r="O14" s="9">
        <v>75243</v>
      </c>
      <c r="P14" s="10">
        <v>115415</v>
      </c>
      <c r="Q14" s="10">
        <v>102689</v>
      </c>
      <c r="R14" s="9"/>
      <c r="S14" s="9"/>
      <c r="T14" s="9"/>
      <c r="U14" s="9"/>
      <c r="V14" s="9"/>
      <c r="W14" s="9"/>
    </row>
    <row r="15" spans="1:23" s="79" customFormat="1" ht="13.2" x14ac:dyDescent="0.25">
      <c r="A15" s="135"/>
      <c r="B15" s="6" t="s">
        <v>108</v>
      </c>
      <c r="C15" s="6">
        <v>10699</v>
      </c>
      <c r="D15" s="57">
        <v>21068</v>
      </c>
      <c r="E15" s="120"/>
      <c r="F15" s="120"/>
      <c r="G15" s="120"/>
      <c r="H15" s="120"/>
      <c r="I15" s="120"/>
      <c r="J15" s="57"/>
      <c r="K15" s="57"/>
      <c r="L15" s="57"/>
      <c r="M15" s="9"/>
      <c r="N15" s="9"/>
      <c r="O15" s="9"/>
      <c r="P15" s="10"/>
      <c r="Q15" s="10"/>
      <c r="R15" s="9"/>
      <c r="S15" s="9"/>
      <c r="T15" s="9"/>
      <c r="U15" s="9"/>
      <c r="V15" s="9"/>
      <c r="W15" s="9"/>
    </row>
    <row r="16" spans="1:23" ht="13.2" x14ac:dyDescent="0.25">
      <c r="A16" s="135"/>
      <c r="B16" s="6" t="s">
        <v>13</v>
      </c>
      <c r="C16" s="6">
        <v>7521</v>
      </c>
      <c r="D16" s="120" t="s">
        <v>106</v>
      </c>
      <c r="E16" s="114">
        <v>0</v>
      </c>
      <c r="F16" s="94">
        <v>21030</v>
      </c>
      <c r="G16" s="94">
        <v>19250</v>
      </c>
      <c r="H16" s="94">
        <v>23593</v>
      </c>
      <c r="I16" s="94">
        <v>20120</v>
      </c>
      <c r="J16" s="57">
        <v>19121</v>
      </c>
      <c r="K16" s="57">
        <v>20363</v>
      </c>
      <c r="L16" s="57">
        <v>23538</v>
      </c>
      <c r="M16" s="57">
        <v>20427</v>
      </c>
      <c r="N16" s="9"/>
      <c r="O16" s="9"/>
      <c r="P16" s="10"/>
      <c r="Q16" s="10"/>
      <c r="R16" s="9"/>
      <c r="S16" s="9"/>
      <c r="T16" s="9"/>
      <c r="U16" s="9"/>
      <c r="V16" s="9"/>
      <c r="W16" s="9"/>
    </row>
    <row r="17" spans="1:23" ht="13.2" x14ac:dyDescent="0.25">
      <c r="A17" s="135"/>
      <c r="B17" s="6" t="s">
        <v>14</v>
      </c>
      <c r="C17" s="6">
        <v>6800</v>
      </c>
      <c r="D17" s="120" t="s">
        <v>106</v>
      </c>
      <c r="E17" s="114" t="s">
        <v>106</v>
      </c>
      <c r="F17" s="94" t="s">
        <v>106</v>
      </c>
      <c r="G17" s="85" t="s">
        <v>106</v>
      </c>
      <c r="H17" s="85" t="s">
        <v>106</v>
      </c>
      <c r="I17" s="67">
        <v>4500</v>
      </c>
      <c r="J17" s="7">
        <v>4673</v>
      </c>
      <c r="K17" s="7"/>
      <c r="L17" s="15">
        <v>4500</v>
      </c>
      <c r="M17" s="33">
        <v>10100</v>
      </c>
      <c r="N17" s="9"/>
      <c r="O17" s="9"/>
      <c r="P17" s="10"/>
      <c r="Q17" s="10"/>
      <c r="R17" s="9"/>
      <c r="S17" s="9"/>
      <c r="T17" s="9"/>
      <c r="U17" s="9"/>
      <c r="V17" s="9"/>
      <c r="W17" s="9"/>
    </row>
    <row r="18" spans="1:23" ht="13.2" x14ac:dyDescent="0.25">
      <c r="A18" s="135"/>
      <c r="B18" s="6" t="s">
        <v>15</v>
      </c>
      <c r="C18" s="6">
        <v>71425</v>
      </c>
      <c r="D18" s="57" t="s">
        <v>113</v>
      </c>
      <c r="E18" s="114">
        <v>78880</v>
      </c>
      <c r="F18" s="94">
        <v>85391</v>
      </c>
      <c r="G18" s="94">
        <v>83387</v>
      </c>
      <c r="H18" s="94">
        <v>104665</v>
      </c>
      <c r="I18" s="94">
        <v>133171</v>
      </c>
      <c r="J18" s="57">
        <v>106802</v>
      </c>
      <c r="K18" s="57">
        <v>91316</v>
      </c>
      <c r="L18" s="57">
        <v>32654</v>
      </c>
      <c r="M18" s="8">
        <v>46455</v>
      </c>
      <c r="N18" s="8">
        <v>26622</v>
      </c>
      <c r="O18" s="8">
        <v>39609</v>
      </c>
      <c r="P18" s="10">
        <v>48345</v>
      </c>
      <c r="Q18" s="10">
        <v>56857</v>
      </c>
      <c r="R18" s="9">
        <v>55292</v>
      </c>
      <c r="S18" s="9">
        <v>32431</v>
      </c>
      <c r="T18" s="9">
        <v>40278</v>
      </c>
      <c r="U18" s="9">
        <v>22469</v>
      </c>
      <c r="V18" s="9">
        <v>54256</v>
      </c>
      <c r="W18" s="9">
        <v>48228</v>
      </c>
    </row>
    <row r="19" spans="1:23" ht="13.2" x14ac:dyDescent="0.25">
      <c r="A19" s="135"/>
      <c r="B19" s="6" t="s">
        <v>16</v>
      </c>
      <c r="C19" s="6">
        <v>11716</v>
      </c>
      <c r="D19" s="57">
        <v>19364</v>
      </c>
      <c r="E19" s="108">
        <v>20271</v>
      </c>
      <c r="F19" s="99">
        <v>18135</v>
      </c>
      <c r="G19" s="93">
        <v>24333</v>
      </c>
      <c r="H19" s="85">
        <v>20291</v>
      </c>
      <c r="I19" s="69">
        <v>20223</v>
      </c>
      <c r="J19" s="46">
        <v>25089</v>
      </c>
      <c r="K19" s="7">
        <v>26460</v>
      </c>
      <c r="L19" s="7">
        <v>22218</v>
      </c>
      <c r="M19" s="7">
        <v>18627</v>
      </c>
      <c r="N19" s="9">
        <v>23094</v>
      </c>
      <c r="O19" s="9">
        <v>15198</v>
      </c>
      <c r="P19" s="9">
        <v>12141</v>
      </c>
      <c r="Q19" s="9">
        <v>10326</v>
      </c>
      <c r="R19" s="9">
        <v>23186</v>
      </c>
      <c r="S19" s="9">
        <v>11667</v>
      </c>
      <c r="T19" s="9">
        <v>12515</v>
      </c>
      <c r="U19" s="9">
        <v>9706</v>
      </c>
      <c r="V19" s="9">
        <v>13318</v>
      </c>
      <c r="W19" s="9">
        <v>15118</v>
      </c>
    </row>
    <row r="20" spans="1:23" ht="13.2" x14ac:dyDescent="0.25">
      <c r="A20" s="135"/>
      <c r="B20" s="6" t="s">
        <v>17</v>
      </c>
      <c r="C20" s="6">
        <v>12242</v>
      </c>
      <c r="D20" s="57">
        <v>22597</v>
      </c>
      <c r="E20" s="114">
        <v>21026</v>
      </c>
      <c r="F20" s="113">
        <v>20213</v>
      </c>
      <c r="G20" s="85">
        <v>18192</v>
      </c>
      <c r="H20" s="85">
        <v>12004</v>
      </c>
      <c r="I20" s="85">
        <v>3529</v>
      </c>
      <c r="J20" s="41">
        <v>4178</v>
      </c>
      <c r="K20" s="7">
        <v>3056</v>
      </c>
      <c r="L20" s="7">
        <v>3332</v>
      </c>
      <c r="M20" s="7">
        <v>3665</v>
      </c>
      <c r="N20" s="8">
        <v>3682</v>
      </c>
      <c r="O20" s="8">
        <v>3665</v>
      </c>
      <c r="P20" s="9">
        <v>4366</v>
      </c>
      <c r="Q20" s="9">
        <v>3852</v>
      </c>
      <c r="R20" s="9">
        <v>4322</v>
      </c>
      <c r="S20" s="9">
        <v>5043</v>
      </c>
      <c r="T20" s="9">
        <v>3509</v>
      </c>
      <c r="U20" s="9">
        <v>5392</v>
      </c>
      <c r="V20" s="9">
        <v>3492</v>
      </c>
      <c r="W20" s="9">
        <v>3129</v>
      </c>
    </row>
    <row r="21" spans="1:23" s="79" customFormat="1" ht="13.2" x14ac:dyDescent="0.25">
      <c r="A21" s="135"/>
      <c r="B21" s="6" t="s">
        <v>109</v>
      </c>
      <c r="C21" s="6">
        <v>659</v>
      </c>
      <c r="D21" s="57">
        <v>2845</v>
      </c>
      <c r="E21" s="120"/>
      <c r="F21" s="120"/>
      <c r="G21" s="120"/>
      <c r="H21" s="120"/>
      <c r="I21" s="120"/>
      <c r="J21" s="57"/>
      <c r="K21" s="57"/>
      <c r="L21" s="57"/>
      <c r="M21" s="57"/>
      <c r="N21" s="8"/>
      <c r="O21" s="8"/>
      <c r="P21" s="9"/>
      <c r="Q21" s="9"/>
      <c r="R21" s="9"/>
      <c r="S21" s="9"/>
      <c r="T21" s="9"/>
      <c r="U21" s="9"/>
      <c r="V21" s="9"/>
      <c r="W21" s="9"/>
    </row>
    <row r="22" spans="1:23" s="79" customFormat="1" ht="13.2" x14ac:dyDescent="0.25">
      <c r="A22" s="135"/>
      <c r="B22" s="6" t="s">
        <v>110</v>
      </c>
      <c r="C22" s="6">
        <v>3852</v>
      </c>
      <c r="D22" s="57">
        <v>9979</v>
      </c>
      <c r="E22" s="120"/>
      <c r="F22" s="120"/>
      <c r="G22" s="120"/>
      <c r="H22" s="120"/>
      <c r="I22" s="120"/>
      <c r="J22" s="57"/>
      <c r="K22" s="57"/>
      <c r="L22" s="57"/>
      <c r="M22" s="57"/>
      <c r="N22" s="8"/>
      <c r="O22" s="8"/>
      <c r="P22" s="9"/>
      <c r="Q22" s="9"/>
      <c r="R22" s="9"/>
      <c r="S22" s="9"/>
      <c r="T22" s="9"/>
      <c r="U22" s="9"/>
      <c r="V22" s="9"/>
      <c r="W22" s="9"/>
    </row>
    <row r="23" spans="1:23" ht="13.2" x14ac:dyDescent="0.25">
      <c r="A23" s="135"/>
      <c r="B23" s="6" t="s">
        <v>18</v>
      </c>
      <c r="C23" s="6">
        <v>2355</v>
      </c>
      <c r="D23" s="57">
        <v>6191</v>
      </c>
      <c r="E23" s="114">
        <v>6311</v>
      </c>
      <c r="F23" s="94">
        <v>5505</v>
      </c>
      <c r="G23" s="94">
        <v>6694</v>
      </c>
      <c r="H23" s="85">
        <v>3565</v>
      </c>
      <c r="I23" s="67">
        <v>3477</v>
      </c>
      <c r="J23" s="50">
        <v>4481</v>
      </c>
      <c r="K23" s="7">
        <v>6845</v>
      </c>
      <c r="L23" s="7">
        <v>3094</v>
      </c>
      <c r="M23" s="7">
        <v>3164</v>
      </c>
      <c r="N23" s="8">
        <v>3514</v>
      </c>
      <c r="O23" s="8">
        <v>5400</v>
      </c>
      <c r="P23" s="9">
        <v>5128</v>
      </c>
      <c r="Q23" s="9">
        <v>4700</v>
      </c>
      <c r="R23" s="9">
        <v>5000</v>
      </c>
      <c r="S23" s="9"/>
      <c r="T23" s="9"/>
      <c r="U23" s="9"/>
      <c r="V23" s="9"/>
      <c r="W23" s="9"/>
    </row>
    <row r="24" spans="1:23" ht="13.2" x14ac:dyDescent="0.25">
      <c r="A24" s="135"/>
      <c r="B24" s="6" t="s">
        <v>19</v>
      </c>
      <c r="C24" s="6">
        <v>140</v>
      </c>
      <c r="D24" s="6">
        <v>980</v>
      </c>
      <c r="E24" s="114">
        <v>1120</v>
      </c>
      <c r="F24" s="94">
        <v>1050</v>
      </c>
      <c r="G24" s="94">
        <v>916</v>
      </c>
      <c r="H24" s="94">
        <v>849</v>
      </c>
      <c r="I24" s="94">
        <v>721</v>
      </c>
      <c r="J24" s="57">
        <v>700</v>
      </c>
      <c r="K24" s="57">
        <v>550</v>
      </c>
      <c r="L24" s="57">
        <v>250</v>
      </c>
      <c r="M24" s="57"/>
      <c r="N24" s="8"/>
      <c r="O24" s="8"/>
      <c r="P24" s="9"/>
      <c r="Q24" s="9"/>
      <c r="R24" s="9"/>
      <c r="S24" s="9"/>
      <c r="T24" s="9"/>
      <c r="U24" s="9"/>
      <c r="V24" s="9"/>
      <c r="W24" s="9"/>
    </row>
    <row r="25" spans="1:23" ht="13.2" x14ac:dyDescent="0.25">
      <c r="A25" s="135"/>
      <c r="B25" s="6" t="s">
        <v>87</v>
      </c>
      <c r="C25" s="6">
        <v>4336</v>
      </c>
      <c r="D25" s="57">
        <v>17888</v>
      </c>
      <c r="E25" s="120">
        <v>16460</v>
      </c>
      <c r="F25" s="111">
        <v>21681</v>
      </c>
      <c r="G25" s="94">
        <v>29505</v>
      </c>
      <c r="H25" s="94">
        <v>25969</v>
      </c>
      <c r="I25" s="94">
        <v>19224</v>
      </c>
      <c r="J25" s="57">
        <v>16512</v>
      </c>
      <c r="K25" s="57">
        <v>13382</v>
      </c>
      <c r="L25" s="57">
        <v>14790</v>
      </c>
      <c r="M25" s="8">
        <v>11054</v>
      </c>
      <c r="N25" s="8">
        <v>13774</v>
      </c>
      <c r="O25" s="8">
        <v>18573</v>
      </c>
      <c r="P25" s="9">
        <v>22821</v>
      </c>
      <c r="Q25" s="9">
        <v>24678</v>
      </c>
      <c r="R25" s="9">
        <v>17959</v>
      </c>
      <c r="S25" s="9">
        <v>16628</v>
      </c>
      <c r="T25" s="9">
        <v>14487</v>
      </c>
      <c r="U25" s="9">
        <v>14792</v>
      </c>
      <c r="V25" s="9">
        <v>18692</v>
      </c>
      <c r="W25" s="9">
        <v>18839</v>
      </c>
    </row>
    <row r="26" spans="1:23" ht="13.2" x14ac:dyDescent="0.25">
      <c r="A26" s="135"/>
      <c r="B26" s="6" t="s">
        <v>97</v>
      </c>
      <c r="C26" s="6">
        <v>1586</v>
      </c>
      <c r="D26" s="57">
        <v>28022</v>
      </c>
      <c r="E26" s="114">
        <v>24411</v>
      </c>
      <c r="F26" s="102">
        <v>26655</v>
      </c>
      <c r="G26" s="85">
        <v>26855</v>
      </c>
      <c r="H26" s="85">
        <v>28022</v>
      </c>
      <c r="I26" s="67">
        <v>19378</v>
      </c>
      <c r="J26" s="49">
        <v>11395</v>
      </c>
      <c r="K26" s="7">
        <v>12724</v>
      </c>
      <c r="L26" s="7">
        <v>13363</v>
      </c>
      <c r="M26" s="7">
        <v>10534</v>
      </c>
      <c r="N26" s="8">
        <v>7543</v>
      </c>
      <c r="O26" s="8">
        <v>5817</v>
      </c>
      <c r="P26" s="9">
        <v>7166</v>
      </c>
      <c r="Q26" s="9">
        <v>5758</v>
      </c>
      <c r="R26" s="9">
        <v>6150</v>
      </c>
      <c r="S26" s="9">
        <v>5490</v>
      </c>
      <c r="T26" s="9">
        <v>6145</v>
      </c>
      <c r="U26" s="9">
        <v>13326</v>
      </c>
      <c r="V26" s="9">
        <v>4086</v>
      </c>
      <c r="W26" s="9"/>
    </row>
    <row r="27" spans="1:23" ht="13.2" x14ac:dyDescent="0.25">
      <c r="A27" s="135"/>
      <c r="B27" s="6" t="s">
        <v>20</v>
      </c>
      <c r="C27" s="6">
        <v>2517</v>
      </c>
      <c r="D27" s="120" t="s">
        <v>106</v>
      </c>
      <c r="E27" s="114" t="s">
        <v>106</v>
      </c>
      <c r="F27" s="94" t="s">
        <v>106</v>
      </c>
      <c r="G27" s="94">
        <v>4006</v>
      </c>
      <c r="H27" s="94">
        <v>3691</v>
      </c>
      <c r="I27" s="94">
        <v>1939</v>
      </c>
      <c r="J27" s="57">
        <v>1520</v>
      </c>
      <c r="K27" s="57"/>
      <c r="L27" s="57">
        <v>1350</v>
      </c>
      <c r="M27" s="57">
        <v>1986</v>
      </c>
      <c r="N27" s="8">
        <v>1564</v>
      </c>
      <c r="O27" s="8"/>
      <c r="P27" s="9"/>
      <c r="Q27" s="9"/>
      <c r="R27" s="9"/>
      <c r="S27" s="9"/>
      <c r="T27" s="9"/>
      <c r="U27" s="9"/>
      <c r="V27" s="9"/>
      <c r="W27" s="9"/>
    </row>
    <row r="28" spans="1:23" ht="13.2" x14ac:dyDescent="0.25">
      <c r="A28" s="135"/>
      <c r="B28" s="6" t="s">
        <v>91</v>
      </c>
      <c r="C28" s="6">
        <v>3936</v>
      </c>
      <c r="D28" s="57">
        <v>4854</v>
      </c>
      <c r="E28" s="114">
        <v>5756</v>
      </c>
      <c r="F28" s="102">
        <v>5336</v>
      </c>
      <c r="G28" s="94">
        <v>6057</v>
      </c>
      <c r="H28" s="94">
        <v>4113</v>
      </c>
      <c r="I28" s="94">
        <v>4879</v>
      </c>
      <c r="J28" s="57">
        <v>3839</v>
      </c>
      <c r="K28" s="57">
        <v>4685</v>
      </c>
      <c r="L28" s="57">
        <v>4792</v>
      </c>
      <c r="M28" s="57">
        <v>5747</v>
      </c>
      <c r="N28" s="9">
        <v>5489</v>
      </c>
      <c r="O28" s="9">
        <v>3401</v>
      </c>
      <c r="P28" s="9">
        <v>3349</v>
      </c>
      <c r="Q28" s="9">
        <v>3133</v>
      </c>
      <c r="R28" s="9">
        <v>3554</v>
      </c>
      <c r="S28" s="9">
        <v>3391</v>
      </c>
      <c r="T28" s="9">
        <v>3010</v>
      </c>
      <c r="U28" s="9">
        <v>3883</v>
      </c>
      <c r="V28" s="9">
        <v>2991</v>
      </c>
      <c r="W28" s="9">
        <v>1968</v>
      </c>
    </row>
    <row r="29" spans="1:23" ht="13.2" x14ac:dyDescent="0.25">
      <c r="A29" s="135"/>
      <c r="B29" s="6" t="s">
        <v>21</v>
      </c>
      <c r="C29" s="6">
        <v>1029</v>
      </c>
      <c r="D29" s="57">
        <v>1100</v>
      </c>
      <c r="E29" s="117">
        <v>1540</v>
      </c>
      <c r="F29" s="105">
        <v>1857</v>
      </c>
      <c r="G29" s="94">
        <v>2137</v>
      </c>
      <c r="H29" s="94">
        <v>3490</v>
      </c>
      <c r="I29" s="94">
        <v>2399</v>
      </c>
      <c r="J29" s="57">
        <v>2024</v>
      </c>
      <c r="K29" s="57">
        <v>2310</v>
      </c>
      <c r="L29" s="57">
        <v>1756</v>
      </c>
      <c r="M29" s="57">
        <v>2807</v>
      </c>
      <c r="N29" s="8">
        <v>3691</v>
      </c>
      <c r="O29" s="8">
        <v>2911</v>
      </c>
      <c r="P29" s="9">
        <v>1781</v>
      </c>
      <c r="Q29" s="9">
        <v>2053</v>
      </c>
      <c r="R29" s="9">
        <v>1980</v>
      </c>
      <c r="S29" s="11"/>
      <c r="T29" s="11"/>
      <c r="U29" s="11"/>
      <c r="V29" s="11"/>
      <c r="W29" s="11"/>
    </row>
    <row r="30" spans="1:23" ht="13.2" x14ac:dyDescent="0.25">
      <c r="A30" s="135"/>
      <c r="B30" s="6" t="s">
        <v>22</v>
      </c>
      <c r="C30" s="6">
        <v>1992</v>
      </c>
      <c r="D30" s="57">
        <v>3389</v>
      </c>
      <c r="E30" s="117">
        <v>3882</v>
      </c>
      <c r="F30" s="105">
        <v>4303</v>
      </c>
      <c r="G30" s="94">
        <v>5385</v>
      </c>
      <c r="H30" s="94">
        <v>5981</v>
      </c>
      <c r="I30" s="94">
        <v>4610</v>
      </c>
      <c r="J30" s="57">
        <v>5037</v>
      </c>
      <c r="K30" s="57"/>
      <c r="L30" s="57">
        <v>2474</v>
      </c>
      <c r="M30" s="57">
        <v>3253</v>
      </c>
      <c r="N30" s="8">
        <v>2562</v>
      </c>
      <c r="O30" s="8">
        <v>2092</v>
      </c>
      <c r="P30" s="9">
        <v>2150</v>
      </c>
      <c r="Q30" s="9">
        <v>3196</v>
      </c>
      <c r="R30" s="9">
        <v>2314</v>
      </c>
      <c r="S30" s="9">
        <v>17028</v>
      </c>
      <c r="T30" s="9"/>
      <c r="U30" s="9">
        <v>16120</v>
      </c>
      <c r="V30" s="9">
        <v>15040</v>
      </c>
      <c r="W30" s="9">
        <v>15348</v>
      </c>
    </row>
    <row r="31" spans="1:23" ht="13.2" x14ac:dyDescent="0.25">
      <c r="A31" s="135"/>
      <c r="B31" s="6" t="s">
        <v>23</v>
      </c>
      <c r="C31" s="6">
        <v>516</v>
      </c>
      <c r="D31" s="57">
        <v>1058</v>
      </c>
      <c r="E31" s="114">
        <v>1873</v>
      </c>
      <c r="F31" s="94">
        <v>1749</v>
      </c>
      <c r="G31" s="94">
        <v>2478</v>
      </c>
      <c r="H31" s="94">
        <v>2745</v>
      </c>
      <c r="I31" s="94">
        <v>1882</v>
      </c>
      <c r="J31" s="57">
        <v>2516</v>
      </c>
      <c r="K31" s="57">
        <v>2457</v>
      </c>
      <c r="L31" s="57">
        <v>2629</v>
      </c>
      <c r="M31" s="57">
        <v>2491</v>
      </c>
      <c r="N31" s="8">
        <v>2952</v>
      </c>
      <c r="O31" s="8">
        <v>1994</v>
      </c>
      <c r="P31" s="9">
        <v>2385</v>
      </c>
      <c r="Q31" s="11"/>
      <c r="R31" s="11"/>
      <c r="S31" s="16"/>
      <c r="T31" s="16"/>
      <c r="U31" s="16"/>
      <c r="V31" s="16"/>
      <c r="W31" s="16"/>
    </row>
    <row r="32" spans="1:23" ht="13.2" x14ac:dyDescent="0.25">
      <c r="A32" s="135"/>
      <c r="B32" s="6" t="s">
        <v>24</v>
      </c>
      <c r="C32" s="6">
        <v>1320</v>
      </c>
      <c r="D32" s="57">
        <v>3708</v>
      </c>
      <c r="E32" s="114">
        <v>1529</v>
      </c>
      <c r="F32" s="114">
        <v>2311</v>
      </c>
      <c r="G32" s="85">
        <v>2127</v>
      </c>
      <c r="H32" s="85">
        <v>1598</v>
      </c>
      <c r="I32" s="67">
        <v>1725</v>
      </c>
      <c r="J32" s="48">
        <v>1459</v>
      </c>
      <c r="K32" s="7">
        <v>1499</v>
      </c>
      <c r="L32" s="7">
        <v>1367</v>
      </c>
      <c r="M32" s="57">
        <v>1723</v>
      </c>
      <c r="N32" s="8">
        <v>1918</v>
      </c>
      <c r="O32" s="8">
        <v>1932</v>
      </c>
      <c r="P32" s="9">
        <v>2243</v>
      </c>
      <c r="Q32" s="9">
        <v>2214</v>
      </c>
      <c r="R32" s="9">
        <v>1933</v>
      </c>
      <c r="S32" s="11"/>
      <c r="T32" s="11"/>
      <c r="U32" s="11"/>
      <c r="V32" s="11"/>
      <c r="W32" s="11"/>
    </row>
    <row r="33" spans="1:23" s="79" customFormat="1" ht="13.2" x14ac:dyDescent="0.25">
      <c r="A33" s="135"/>
      <c r="B33" s="6" t="s">
        <v>94</v>
      </c>
      <c r="C33" s="6">
        <v>2243</v>
      </c>
      <c r="D33" s="57">
        <v>2474</v>
      </c>
      <c r="E33" s="114">
        <v>2180</v>
      </c>
      <c r="F33" s="94">
        <v>2003</v>
      </c>
      <c r="G33" s="87">
        <v>1241</v>
      </c>
      <c r="H33" s="87"/>
      <c r="I33" s="87"/>
      <c r="J33" s="57"/>
      <c r="K33" s="57"/>
      <c r="L33" s="57"/>
      <c r="M33" s="57"/>
      <c r="N33" s="8"/>
      <c r="O33" s="8"/>
      <c r="P33" s="9"/>
      <c r="Q33" s="9"/>
      <c r="R33" s="9"/>
      <c r="S33" s="11"/>
      <c r="T33" s="11"/>
      <c r="U33" s="11"/>
      <c r="V33" s="11"/>
      <c r="W33" s="11"/>
    </row>
    <row r="34" spans="1:23" ht="13.2" x14ac:dyDescent="0.25">
      <c r="A34" s="135"/>
      <c r="B34" s="6" t="s">
        <v>25</v>
      </c>
      <c r="C34" s="6">
        <v>407</v>
      </c>
      <c r="D34" s="120" t="s">
        <v>106</v>
      </c>
      <c r="E34" s="114">
        <v>783</v>
      </c>
      <c r="F34" s="94">
        <v>832</v>
      </c>
      <c r="G34" s="85" t="s">
        <v>106</v>
      </c>
      <c r="H34" s="85">
        <v>456</v>
      </c>
      <c r="I34" s="67">
        <v>769</v>
      </c>
      <c r="J34" s="7">
        <v>722</v>
      </c>
      <c r="K34" s="7">
        <v>969</v>
      </c>
      <c r="L34" s="7">
        <v>1039</v>
      </c>
      <c r="M34" s="7">
        <v>519</v>
      </c>
      <c r="N34" s="9">
        <v>298</v>
      </c>
      <c r="O34" s="9">
        <v>118</v>
      </c>
      <c r="P34" s="9">
        <v>900</v>
      </c>
      <c r="Q34" s="9">
        <v>500</v>
      </c>
      <c r="R34" s="9">
        <v>498</v>
      </c>
      <c r="S34" s="11"/>
      <c r="T34" s="11"/>
      <c r="U34" s="11"/>
      <c r="V34" s="11"/>
      <c r="W34" s="11"/>
    </row>
    <row r="35" spans="1:23" ht="13.2" x14ac:dyDescent="0.25">
      <c r="A35" s="135"/>
      <c r="B35" s="6" t="s">
        <v>26</v>
      </c>
      <c r="C35" s="6">
        <v>6708</v>
      </c>
      <c r="D35" s="57">
        <v>6502</v>
      </c>
      <c r="E35" s="114">
        <v>21866</v>
      </c>
      <c r="F35" s="94">
        <v>21353</v>
      </c>
      <c r="G35" s="94">
        <v>14900</v>
      </c>
      <c r="H35" s="94">
        <v>14200</v>
      </c>
      <c r="I35" s="94">
        <v>12500</v>
      </c>
      <c r="J35" s="57">
        <v>12327</v>
      </c>
      <c r="K35" s="57">
        <v>12039</v>
      </c>
      <c r="L35" s="57">
        <v>11490</v>
      </c>
      <c r="M35" s="57">
        <v>10000</v>
      </c>
      <c r="N35" s="9">
        <v>5500</v>
      </c>
      <c r="O35" s="9"/>
      <c r="P35" s="9"/>
      <c r="Q35" s="9"/>
      <c r="R35" s="9"/>
      <c r="S35" s="11"/>
      <c r="T35" s="11"/>
      <c r="U35" s="11"/>
      <c r="V35" s="11"/>
      <c r="W35" s="11"/>
    </row>
    <row r="36" spans="1:23" ht="13.2" x14ac:dyDescent="0.25">
      <c r="A36" s="135"/>
      <c r="B36" s="6" t="s">
        <v>27</v>
      </c>
      <c r="C36" s="6">
        <v>905</v>
      </c>
      <c r="D36" s="120" t="s">
        <v>106</v>
      </c>
      <c r="E36" s="114">
        <v>7148</v>
      </c>
      <c r="F36" s="94">
        <v>6842</v>
      </c>
      <c r="G36" s="94" t="s">
        <v>106</v>
      </c>
      <c r="H36" s="85">
        <v>7062</v>
      </c>
      <c r="I36" s="67">
        <v>7191</v>
      </c>
      <c r="J36" s="7">
        <v>7254</v>
      </c>
      <c r="K36" s="7">
        <v>7027</v>
      </c>
      <c r="L36" s="7">
        <v>7069</v>
      </c>
      <c r="M36" s="7">
        <v>2270</v>
      </c>
      <c r="N36" s="9"/>
      <c r="O36" s="9"/>
      <c r="P36" s="9"/>
      <c r="Q36" s="9"/>
      <c r="R36" s="9"/>
      <c r="S36" s="11"/>
      <c r="T36" s="11"/>
      <c r="U36" s="11"/>
      <c r="V36" s="11"/>
      <c r="W36" s="11"/>
    </row>
    <row r="37" spans="1:23" ht="13.2" x14ac:dyDescent="0.25">
      <c r="A37" s="135"/>
      <c r="B37" s="6" t="s">
        <v>28</v>
      </c>
      <c r="C37" s="6">
        <v>240</v>
      </c>
      <c r="D37" s="120" t="s">
        <v>106</v>
      </c>
      <c r="E37" s="114" t="s">
        <v>106</v>
      </c>
      <c r="F37" s="94" t="s">
        <v>106</v>
      </c>
      <c r="G37" s="85" t="s">
        <v>106</v>
      </c>
      <c r="H37" s="85">
        <v>4664</v>
      </c>
      <c r="I37" s="67">
        <v>5053</v>
      </c>
      <c r="J37" s="51">
        <v>5251</v>
      </c>
      <c r="K37" s="7">
        <v>5316</v>
      </c>
      <c r="L37" s="7">
        <v>5211</v>
      </c>
      <c r="M37" s="7">
        <v>2195</v>
      </c>
      <c r="N37" s="9"/>
      <c r="O37" s="9"/>
      <c r="P37" s="9"/>
      <c r="Q37" s="9"/>
      <c r="R37" s="9"/>
      <c r="S37" s="11"/>
      <c r="T37" s="11"/>
      <c r="U37" s="11"/>
      <c r="V37" s="11"/>
      <c r="W37" s="11"/>
    </row>
    <row r="38" spans="1:23" ht="13.2" x14ac:dyDescent="0.25">
      <c r="A38" s="135"/>
      <c r="B38" s="6" t="s">
        <v>29</v>
      </c>
      <c r="C38" s="6">
        <v>2110</v>
      </c>
      <c r="D38" s="57">
        <v>5098</v>
      </c>
      <c r="E38" s="114">
        <v>4759</v>
      </c>
      <c r="F38" s="94">
        <v>5763</v>
      </c>
      <c r="G38" s="94">
        <v>9386</v>
      </c>
      <c r="H38" s="94">
        <v>7546</v>
      </c>
      <c r="I38" s="94">
        <v>7995</v>
      </c>
      <c r="J38" s="57">
        <v>11169</v>
      </c>
      <c r="K38" s="57">
        <v>12736</v>
      </c>
      <c r="L38" s="57">
        <v>11908</v>
      </c>
      <c r="M38" s="57">
        <v>3555</v>
      </c>
      <c r="N38" s="9"/>
      <c r="O38" s="9"/>
      <c r="P38" s="9"/>
      <c r="Q38" s="9"/>
      <c r="R38" s="9"/>
      <c r="S38" s="11"/>
      <c r="T38" s="11"/>
      <c r="U38" s="11"/>
      <c r="V38" s="11"/>
      <c r="W38" s="11"/>
    </row>
    <row r="39" spans="1:23" ht="13.2" x14ac:dyDescent="0.25">
      <c r="A39" s="135"/>
      <c r="B39" s="6" t="s">
        <v>90</v>
      </c>
      <c r="C39" s="6">
        <v>4950</v>
      </c>
      <c r="D39" s="57">
        <v>9990</v>
      </c>
      <c r="E39" s="114">
        <v>9883</v>
      </c>
      <c r="F39" s="94" t="s">
        <v>106</v>
      </c>
      <c r="G39" s="85">
        <v>13021</v>
      </c>
      <c r="H39" s="85">
        <v>10044</v>
      </c>
      <c r="I39" s="75">
        <v>11979</v>
      </c>
      <c r="J39" s="7">
        <v>12572</v>
      </c>
      <c r="K39" s="7">
        <v>13362</v>
      </c>
      <c r="L39" s="7">
        <v>4159</v>
      </c>
      <c r="M39" s="7"/>
      <c r="N39" s="9"/>
      <c r="O39" s="9"/>
      <c r="P39" s="9"/>
      <c r="Q39" s="9"/>
      <c r="R39" s="9"/>
      <c r="S39" s="11"/>
      <c r="T39" s="11"/>
      <c r="U39" s="11"/>
      <c r="V39" s="11"/>
      <c r="W39" s="11"/>
    </row>
    <row r="40" spans="1:23" ht="13.2" x14ac:dyDescent="0.25">
      <c r="A40" s="135"/>
      <c r="B40" s="6" t="s">
        <v>30</v>
      </c>
      <c r="C40" s="6">
        <v>1162</v>
      </c>
      <c r="D40" s="57">
        <v>1331</v>
      </c>
      <c r="E40" s="114">
        <v>1030</v>
      </c>
      <c r="F40" s="94">
        <v>1104</v>
      </c>
      <c r="G40" s="94">
        <v>998</v>
      </c>
      <c r="H40" s="94">
        <v>927</v>
      </c>
      <c r="I40" s="94">
        <v>965</v>
      </c>
      <c r="J40" s="57">
        <v>987</v>
      </c>
      <c r="K40" s="57">
        <v>936</v>
      </c>
      <c r="L40" s="57">
        <v>1540</v>
      </c>
      <c r="M40" s="57">
        <v>802</v>
      </c>
      <c r="N40" s="9"/>
      <c r="O40" s="9"/>
      <c r="P40" s="9"/>
      <c r="Q40" s="9"/>
      <c r="R40" s="9"/>
      <c r="S40" s="11"/>
      <c r="T40" s="11"/>
      <c r="U40" s="11"/>
      <c r="V40" s="11"/>
      <c r="W40" s="11"/>
    </row>
    <row r="41" spans="1:23" ht="13.2" x14ac:dyDescent="0.25">
      <c r="A41" s="135"/>
      <c r="B41" s="6" t="s">
        <v>31</v>
      </c>
      <c r="C41" s="6" t="s">
        <v>106</v>
      </c>
      <c r="D41" s="120" t="s">
        <v>106</v>
      </c>
      <c r="E41" s="114" t="s">
        <v>106</v>
      </c>
      <c r="F41" s="94">
        <v>50</v>
      </c>
      <c r="G41" s="94">
        <v>100</v>
      </c>
      <c r="H41" s="94">
        <v>532</v>
      </c>
      <c r="I41" s="94">
        <v>654</v>
      </c>
      <c r="J41" s="57">
        <v>345</v>
      </c>
      <c r="K41" s="57">
        <v>415</v>
      </c>
      <c r="L41" s="57">
        <v>447</v>
      </c>
      <c r="M41" s="57"/>
      <c r="N41" s="9"/>
      <c r="O41" s="9"/>
      <c r="P41" s="9"/>
      <c r="Q41" s="9"/>
      <c r="R41" s="9"/>
      <c r="S41" s="11"/>
      <c r="T41" s="11"/>
      <c r="U41" s="11"/>
      <c r="V41" s="11"/>
      <c r="W41" s="11"/>
    </row>
    <row r="42" spans="1:23" ht="13.2" x14ac:dyDescent="0.25">
      <c r="A42" s="135"/>
      <c r="B42" s="80" t="s">
        <v>32</v>
      </c>
      <c r="C42" s="80">
        <v>424</v>
      </c>
      <c r="D42" s="81">
        <v>1026</v>
      </c>
      <c r="E42" s="110">
        <v>1584</v>
      </c>
      <c r="F42" s="110">
        <v>1979</v>
      </c>
      <c r="G42" s="95">
        <v>1942</v>
      </c>
      <c r="H42" s="95">
        <v>2217</v>
      </c>
      <c r="I42" s="95">
        <v>2175</v>
      </c>
      <c r="J42" s="81">
        <v>2357</v>
      </c>
      <c r="K42" s="81">
        <v>3000</v>
      </c>
      <c r="L42" s="81">
        <v>3500</v>
      </c>
      <c r="M42" s="82">
        <v>2784</v>
      </c>
      <c r="N42" s="82">
        <v>3800</v>
      </c>
      <c r="O42" s="82">
        <v>3698</v>
      </c>
      <c r="P42" s="82">
        <v>5318</v>
      </c>
      <c r="Q42" s="82">
        <v>4723</v>
      </c>
      <c r="R42" s="82">
        <v>4498</v>
      </c>
      <c r="S42" s="82">
        <v>4071</v>
      </c>
      <c r="T42" s="82">
        <v>3935</v>
      </c>
      <c r="U42" s="82">
        <v>4057</v>
      </c>
      <c r="V42" s="82">
        <v>4443</v>
      </c>
      <c r="W42" s="82">
        <v>4376</v>
      </c>
    </row>
    <row r="43" spans="1:23" ht="13.2" x14ac:dyDescent="0.25">
      <c r="A43" s="135"/>
      <c r="B43" s="80" t="s">
        <v>33</v>
      </c>
      <c r="C43" s="80">
        <v>15701</v>
      </c>
      <c r="D43" s="81">
        <v>16775</v>
      </c>
      <c r="E43" s="110">
        <v>19113</v>
      </c>
      <c r="F43" s="110">
        <v>20388</v>
      </c>
      <c r="G43" s="95">
        <v>20754</v>
      </c>
      <c r="H43" s="95">
        <v>26031</v>
      </c>
      <c r="I43" s="95">
        <v>23666</v>
      </c>
      <c r="J43" s="81">
        <v>22885</v>
      </c>
      <c r="K43" s="81">
        <v>27000</v>
      </c>
      <c r="L43" s="81">
        <v>23500</v>
      </c>
      <c r="M43" s="13">
        <v>23596</v>
      </c>
      <c r="N43" s="13">
        <v>14200</v>
      </c>
      <c r="O43" s="13">
        <v>26937</v>
      </c>
      <c r="P43" s="82">
        <v>19737</v>
      </c>
      <c r="Q43" s="82">
        <v>10855</v>
      </c>
      <c r="R43" s="82">
        <v>15598</v>
      </c>
      <c r="S43" s="82">
        <v>8769</v>
      </c>
      <c r="T43" s="82">
        <v>10984</v>
      </c>
      <c r="U43" s="82">
        <v>9789</v>
      </c>
      <c r="V43" s="82">
        <v>9307</v>
      </c>
      <c r="W43" s="82">
        <v>8424</v>
      </c>
    </row>
    <row r="44" spans="1:23" ht="13.2" x14ac:dyDescent="0.25">
      <c r="A44" s="135"/>
      <c r="B44" s="80" t="s">
        <v>34</v>
      </c>
      <c r="C44" s="80">
        <v>19148</v>
      </c>
      <c r="D44" s="81">
        <v>25180</v>
      </c>
      <c r="E44" s="116">
        <v>34067</v>
      </c>
      <c r="F44" s="106">
        <v>37608</v>
      </c>
      <c r="G44" s="95">
        <v>34500</v>
      </c>
      <c r="H44" s="95">
        <v>32860</v>
      </c>
      <c r="I44" s="95">
        <v>26653</v>
      </c>
      <c r="J44" s="81">
        <v>23704</v>
      </c>
      <c r="K44" s="81">
        <v>20005</v>
      </c>
      <c r="L44" s="81">
        <v>22340</v>
      </c>
      <c r="M44" s="13">
        <v>23299</v>
      </c>
      <c r="N44" s="13">
        <v>24418</v>
      </c>
      <c r="O44" s="13">
        <v>14398</v>
      </c>
      <c r="P44" s="82">
        <v>18303</v>
      </c>
      <c r="Q44" s="82">
        <v>16130</v>
      </c>
      <c r="R44" s="82">
        <v>17475</v>
      </c>
      <c r="S44" s="82">
        <v>16395</v>
      </c>
      <c r="T44" s="82">
        <v>18205</v>
      </c>
      <c r="U44" s="82">
        <v>25000</v>
      </c>
      <c r="V44" s="82">
        <v>24635</v>
      </c>
      <c r="W44" s="82">
        <v>24953</v>
      </c>
    </row>
    <row r="45" spans="1:23" ht="13.2" x14ac:dyDescent="0.25">
      <c r="A45" s="135"/>
      <c r="B45" s="80" t="s">
        <v>35</v>
      </c>
      <c r="C45" s="80">
        <v>2267</v>
      </c>
      <c r="D45" s="81">
        <v>3262</v>
      </c>
      <c r="E45" s="110">
        <v>3502</v>
      </c>
      <c r="F45" s="95">
        <v>3344</v>
      </c>
      <c r="G45" s="95">
        <v>3067</v>
      </c>
      <c r="H45" s="95">
        <v>2972</v>
      </c>
      <c r="I45" s="95">
        <v>3032</v>
      </c>
      <c r="J45" s="81"/>
      <c r="K45" s="81">
        <v>1011</v>
      </c>
      <c r="L45" s="81">
        <v>5534</v>
      </c>
      <c r="M45" s="13">
        <v>5714</v>
      </c>
      <c r="N45" s="13">
        <v>4237</v>
      </c>
      <c r="O45" s="13">
        <v>3571</v>
      </c>
      <c r="P45" s="82">
        <v>3945</v>
      </c>
      <c r="Q45" s="82">
        <v>5691</v>
      </c>
      <c r="R45" s="82">
        <v>12669</v>
      </c>
      <c r="S45" s="83"/>
      <c r="T45" s="83"/>
      <c r="U45" s="83"/>
      <c r="V45" s="83"/>
      <c r="W45" s="83"/>
    </row>
    <row r="46" spans="1:23" ht="13.2" x14ac:dyDescent="0.25">
      <c r="A46" s="135"/>
      <c r="B46" s="80" t="s">
        <v>36</v>
      </c>
      <c r="C46" s="80">
        <v>6394</v>
      </c>
      <c r="D46" s="81">
        <v>6392</v>
      </c>
      <c r="E46" s="110">
        <v>6910</v>
      </c>
      <c r="F46" s="101">
        <v>7326</v>
      </c>
      <c r="G46" s="90">
        <v>6246</v>
      </c>
      <c r="H46" s="84">
        <v>7089</v>
      </c>
      <c r="I46" s="61">
        <v>5549</v>
      </c>
      <c r="J46" s="53">
        <v>6085</v>
      </c>
      <c r="K46" s="12">
        <v>5763</v>
      </c>
      <c r="L46" s="12">
        <v>6104</v>
      </c>
      <c r="M46" s="13">
        <v>5332</v>
      </c>
      <c r="N46" s="13"/>
      <c r="O46" s="13"/>
      <c r="P46" s="14"/>
      <c r="Q46" s="14"/>
      <c r="R46" s="14"/>
      <c r="S46" s="83"/>
      <c r="T46" s="83"/>
      <c r="U46" s="83"/>
      <c r="V46" s="83"/>
      <c r="W46" s="83"/>
    </row>
    <row r="47" spans="1:23" ht="13.2" x14ac:dyDescent="0.25">
      <c r="A47" s="135"/>
      <c r="B47" s="80" t="s">
        <v>37</v>
      </c>
      <c r="C47" s="80">
        <v>2009</v>
      </c>
      <c r="D47" s="81">
        <v>3869</v>
      </c>
      <c r="E47" s="115">
        <v>3866</v>
      </c>
      <c r="F47" s="107">
        <v>3482</v>
      </c>
      <c r="G47" s="95">
        <v>3743</v>
      </c>
      <c r="H47" s="95">
        <v>6265</v>
      </c>
      <c r="I47" s="95">
        <v>6170</v>
      </c>
      <c r="J47" s="81">
        <v>5281</v>
      </c>
      <c r="K47" s="81">
        <v>4926</v>
      </c>
      <c r="L47" s="81">
        <v>3165</v>
      </c>
      <c r="M47" s="13">
        <v>4585</v>
      </c>
      <c r="N47" s="13">
        <v>4854</v>
      </c>
      <c r="O47" s="13">
        <v>4340</v>
      </c>
      <c r="P47" s="82">
        <v>4118</v>
      </c>
      <c r="Q47" s="82">
        <v>5125</v>
      </c>
      <c r="R47" s="83">
        <v>2062</v>
      </c>
      <c r="S47" s="18"/>
      <c r="T47" s="18"/>
      <c r="U47" s="18"/>
      <c r="V47" s="18"/>
      <c r="W47" s="18"/>
    </row>
    <row r="48" spans="1:23" ht="13.2" x14ac:dyDescent="0.25">
      <c r="A48" s="135"/>
      <c r="B48" s="80" t="s">
        <v>93</v>
      </c>
      <c r="C48" s="80">
        <v>2160</v>
      </c>
      <c r="D48" s="81">
        <v>3131</v>
      </c>
      <c r="E48" s="110">
        <v>2778</v>
      </c>
      <c r="F48" s="101">
        <v>2251</v>
      </c>
      <c r="G48" s="95">
        <v>2923</v>
      </c>
      <c r="H48" s="95">
        <v>2574</v>
      </c>
      <c r="I48" s="95">
        <v>3157</v>
      </c>
      <c r="J48" s="81">
        <v>2856</v>
      </c>
      <c r="K48" s="81">
        <v>3933</v>
      </c>
      <c r="L48" s="81">
        <v>3484</v>
      </c>
      <c r="M48" s="13">
        <v>3951</v>
      </c>
      <c r="N48" s="13">
        <v>4583</v>
      </c>
      <c r="O48" s="13">
        <v>5340</v>
      </c>
      <c r="P48" s="82">
        <v>5146</v>
      </c>
      <c r="Q48" s="82">
        <v>5675</v>
      </c>
      <c r="R48" s="82">
        <v>7758</v>
      </c>
      <c r="S48" s="83"/>
      <c r="T48" s="83"/>
      <c r="U48" s="83"/>
      <c r="V48" s="83"/>
      <c r="W48" s="83"/>
    </row>
    <row r="49" spans="1:23" ht="13.2" x14ac:dyDescent="0.25">
      <c r="A49" s="135"/>
      <c r="B49" s="80" t="s">
        <v>38</v>
      </c>
      <c r="C49" s="80">
        <v>4270</v>
      </c>
      <c r="D49" s="110" t="s">
        <v>106</v>
      </c>
      <c r="E49" s="110" t="s">
        <v>106</v>
      </c>
      <c r="F49" s="95" t="s">
        <v>106</v>
      </c>
      <c r="G49" s="95" t="s">
        <v>106</v>
      </c>
      <c r="H49" s="95">
        <v>3270</v>
      </c>
      <c r="I49" s="95">
        <v>3115</v>
      </c>
      <c r="J49" s="81">
        <v>3020</v>
      </c>
      <c r="K49" s="81">
        <v>2850</v>
      </c>
      <c r="L49" s="81">
        <v>3052</v>
      </c>
      <c r="M49" s="81"/>
      <c r="N49" s="13">
        <v>2891</v>
      </c>
      <c r="O49" s="13">
        <v>3079</v>
      </c>
      <c r="P49" s="82">
        <v>2500</v>
      </c>
      <c r="Q49" s="82">
        <v>2319</v>
      </c>
      <c r="R49" s="82">
        <v>7500</v>
      </c>
      <c r="S49" s="83"/>
      <c r="T49" s="83"/>
      <c r="U49" s="83"/>
      <c r="V49" s="83"/>
      <c r="W49" s="83"/>
    </row>
    <row r="50" spans="1:23" ht="13.2" x14ac:dyDescent="0.25">
      <c r="A50" s="135"/>
      <c r="B50" s="80" t="s">
        <v>39</v>
      </c>
      <c r="C50" s="80">
        <v>2215</v>
      </c>
      <c r="D50" s="110" t="s">
        <v>106</v>
      </c>
      <c r="E50" s="110">
        <v>2067</v>
      </c>
      <c r="F50" s="95">
        <v>1942</v>
      </c>
      <c r="G50" s="95">
        <v>2130</v>
      </c>
      <c r="H50" s="95">
        <v>953</v>
      </c>
      <c r="I50" s="95">
        <v>738</v>
      </c>
      <c r="J50" s="81">
        <v>439</v>
      </c>
      <c r="K50" s="81">
        <v>363</v>
      </c>
      <c r="L50" s="81"/>
      <c r="M50" s="81">
        <v>500</v>
      </c>
      <c r="N50" s="82">
        <v>350</v>
      </c>
      <c r="O50" s="82">
        <v>400</v>
      </c>
      <c r="P50" s="82">
        <v>200</v>
      </c>
      <c r="Q50" s="82"/>
      <c r="R50" s="82"/>
      <c r="S50" s="83"/>
      <c r="T50" s="83"/>
      <c r="U50" s="83"/>
      <c r="V50" s="83"/>
      <c r="W50" s="83"/>
    </row>
    <row r="51" spans="1:23" s="79" customFormat="1" ht="14.25" customHeight="1" x14ac:dyDescent="0.25">
      <c r="A51" s="135"/>
      <c r="B51" s="80" t="s">
        <v>88</v>
      </c>
      <c r="C51" s="80">
        <v>375</v>
      </c>
      <c r="D51" s="80">
        <v>496</v>
      </c>
      <c r="E51" s="110">
        <v>297</v>
      </c>
      <c r="F51" s="95" t="s">
        <v>106</v>
      </c>
      <c r="G51" s="95">
        <v>247</v>
      </c>
      <c r="H51" s="95" t="s">
        <v>106</v>
      </c>
      <c r="I51" s="95">
        <v>800</v>
      </c>
      <c r="J51" s="81"/>
      <c r="K51" s="81"/>
      <c r="L51" s="81"/>
      <c r="M51" s="81"/>
      <c r="N51" s="82"/>
      <c r="O51" s="82"/>
      <c r="P51" s="82"/>
      <c r="Q51" s="82"/>
      <c r="R51" s="82"/>
      <c r="S51" s="83"/>
      <c r="T51" s="83"/>
      <c r="U51" s="83"/>
      <c r="V51" s="83"/>
      <c r="W51" s="83"/>
    </row>
    <row r="52" spans="1:23" ht="13.2" x14ac:dyDescent="0.25">
      <c r="A52" s="135"/>
      <c r="B52" s="80" t="s">
        <v>40</v>
      </c>
      <c r="C52" s="80">
        <v>467</v>
      </c>
      <c r="D52" s="81">
        <v>1306</v>
      </c>
      <c r="E52" s="110">
        <v>805</v>
      </c>
      <c r="F52" s="110">
        <v>809</v>
      </c>
      <c r="G52" s="95">
        <v>699</v>
      </c>
      <c r="H52" s="95">
        <v>800</v>
      </c>
      <c r="I52" s="95">
        <v>1000</v>
      </c>
      <c r="J52" s="81"/>
      <c r="K52" s="81">
        <v>1000</v>
      </c>
      <c r="L52" s="81"/>
      <c r="M52" s="81"/>
      <c r="N52" s="82"/>
      <c r="O52" s="82"/>
      <c r="P52" s="82"/>
      <c r="Q52" s="82"/>
      <c r="R52" s="82"/>
      <c r="S52" s="83"/>
      <c r="T52" s="83"/>
      <c r="U52" s="83"/>
      <c r="V52" s="83"/>
      <c r="W52" s="83"/>
    </row>
    <row r="53" spans="1:23" ht="13.2" x14ac:dyDescent="0.25">
      <c r="A53" s="135"/>
      <c r="B53" s="80" t="s">
        <v>41</v>
      </c>
      <c r="C53" s="80" t="s">
        <v>106</v>
      </c>
      <c r="D53" s="110" t="s">
        <v>106</v>
      </c>
      <c r="E53" s="110" t="s">
        <v>106</v>
      </c>
      <c r="F53" s="95" t="s">
        <v>106</v>
      </c>
      <c r="G53" s="95" t="s">
        <v>106</v>
      </c>
      <c r="H53" s="95" t="s">
        <v>106</v>
      </c>
      <c r="I53" s="95">
        <v>10000</v>
      </c>
      <c r="J53" s="81">
        <v>10000</v>
      </c>
      <c r="K53" s="81">
        <v>10000</v>
      </c>
      <c r="L53" s="81">
        <v>10000</v>
      </c>
      <c r="M53" s="81">
        <v>10000</v>
      </c>
      <c r="N53" s="82"/>
      <c r="O53" s="82"/>
      <c r="P53" s="82"/>
      <c r="Q53" s="82"/>
      <c r="R53" s="82"/>
      <c r="S53" s="83"/>
      <c r="T53" s="83"/>
      <c r="U53" s="83"/>
      <c r="V53" s="83"/>
      <c r="W53" s="83"/>
    </row>
    <row r="54" spans="1:23" ht="13.2" x14ac:dyDescent="0.25">
      <c r="A54" s="34"/>
      <c r="B54" s="80" t="s">
        <v>42</v>
      </c>
      <c r="C54" s="80">
        <v>3710</v>
      </c>
      <c r="D54" s="81">
        <v>4434</v>
      </c>
      <c r="E54" s="110">
        <v>4890</v>
      </c>
      <c r="F54" s="95">
        <v>5472</v>
      </c>
      <c r="G54" s="86">
        <v>4646</v>
      </c>
      <c r="H54" s="84">
        <v>3922</v>
      </c>
      <c r="I54" s="61"/>
      <c r="J54" s="12"/>
      <c r="K54" s="12">
        <v>1986</v>
      </c>
      <c r="L54" s="12"/>
      <c r="M54" s="81"/>
      <c r="N54" s="82"/>
      <c r="O54" s="82"/>
      <c r="P54" s="14"/>
      <c r="Q54" s="14"/>
      <c r="R54" s="14"/>
      <c r="S54" s="17"/>
      <c r="T54" s="17"/>
      <c r="U54" s="17"/>
      <c r="V54" s="17"/>
      <c r="W54" s="17"/>
    </row>
    <row r="55" spans="1:23" ht="13.2" x14ac:dyDescent="0.25">
      <c r="A55" s="34"/>
      <c r="B55" s="80" t="s">
        <v>43</v>
      </c>
      <c r="C55" s="80">
        <v>4735</v>
      </c>
      <c r="D55" s="81">
        <v>4689</v>
      </c>
      <c r="E55" s="110">
        <v>4096</v>
      </c>
      <c r="F55" s="95">
        <v>4557</v>
      </c>
      <c r="G55" s="95">
        <v>5091</v>
      </c>
      <c r="H55" s="95">
        <v>3152</v>
      </c>
      <c r="I55" s="95">
        <v>5740</v>
      </c>
      <c r="J55" s="81">
        <v>4194</v>
      </c>
      <c r="K55" s="81">
        <v>2325</v>
      </c>
      <c r="L55" s="81">
        <v>1649</v>
      </c>
      <c r="M55" s="81"/>
      <c r="N55" s="82"/>
      <c r="O55" s="82"/>
      <c r="P55" s="82"/>
      <c r="Q55" s="82"/>
      <c r="R55" s="82"/>
      <c r="S55" s="83"/>
      <c r="T55" s="83"/>
      <c r="U55" s="83"/>
      <c r="V55" s="83"/>
      <c r="W55" s="83"/>
    </row>
    <row r="56" spans="1:23" ht="13.2" x14ac:dyDescent="0.25">
      <c r="A56" s="34"/>
      <c r="B56" s="6" t="s">
        <v>44</v>
      </c>
      <c r="C56" s="6">
        <v>4650</v>
      </c>
      <c r="D56" s="57">
        <v>18047</v>
      </c>
      <c r="E56" s="114">
        <v>16825</v>
      </c>
      <c r="F56" s="94">
        <v>16027</v>
      </c>
      <c r="G56" s="85">
        <v>17697</v>
      </c>
      <c r="H56" s="85">
        <v>16171</v>
      </c>
      <c r="I56" s="85">
        <v>18548</v>
      </c>
      <c r="J56" s="7">
        <v>19880</v>
      </c>
      <c r="K56" s="7">
        <v>17449</v>
      </c>
      <c r="L56" s="7">
        <v>17107</v>
      </c>
      <c r="M56" s="7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13.2" x14ac:dyDescent="0.25">
      <c r="A57" s="129" t="s">
        <v>76</v>
      </c>
      <c r="B57" s="6" t="s">
        <v>45</v>
      </c>
      <c r="C57" s="6">
        <v>3779</v>
      </c>
      <c r="D57" s="57">
        <v>4372</v>
      </c>
      <c r="E57" s="114">
        <v>4863</v>
      </c>
      <c r="F57" s="112" t="s">
        <v>106</v>
      </c>
      <c r="G57" s="85">
        <v>5613</v>
      </c>
      <c r="H57" s="85">
        <v>4740</v>
      </c>
      <c r="I57" s="85">
        <v>6184</v>
      </c>
      <c r="J57" s="57">
        <v>4190</v>
      </c>
      <c r="K57" s="7">
        <v>5328</v>
      </c>
      <c r="L57" s="7">
        <v>3291</v>
      </c>
      <c r="M57" s="7">
        <v>3280</v>
      </c>
      <c r="N57" s="9">
        <v>3912</v>
      </c>
      <c r="O57" s="9">
        <v>3881</v>
      </c>
      <c r="P57" s="9">
        <v>3125</v>
      </c>
      <c r="Q57" s="9">
        <v>3600</v>
      </c>
      <c r="R57" s="9">
        <v>3900</v>
      </c>
      <c r="S57" s="9">
        <v>2707</v>
      </c>
      <c r="T57" s="9">
        <v>3920</v>
      </c>
      <c r="U57" s="9">
        <v>2741</v>
      </c>
      <c r="V57" s="9">
        <v>3017</v>
      </c>
      <c r="W57" s="9">
        <v>2212</v>
      </c>
    </row>
    <row r="58" spans="1:23" s="79" customFormat="1" ht="13.2" x14ac:dyDescent="0.25">
      <c r="A58" s="130"/>
      <c r="B58" s="6" t="s">
        <v>95</v>
      </c>
      <c r="C58" s="127">
        <v>48079</v>
      </c>
      <c r="D58" s="15">
        <v>99898</v>
      </c>
      <c r="E58" s="89">
        <v>86841</v>
      </c>
      <c r="F58" s="89">
        <v>85000</v>
      </c>
      <c r="G58" s="89">
        <v>85000</v>
      </c>
      <c r="H58" s="94"/>
      <c r="I58" s="94"/>
      <c r="J58" s="57"/>
      <c r="K58" s="57"/>
      <c r="L58" s="57"/>
      <c r="M58" s="57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13.2" x14ac:dyDescent="0.25">
      <c r="A59" s="130"/>
      <c r="B59" s="6" t="s">
        <v>83</v>
      </c>
      <c r="C59" s="127">
        <v>16401</v>
      </c>
      <c r="D59" s="15">
        <v>43029</v>
      </c>
      <c r="E59" s="88">
        <v>59670</v>
      </c>
      <c r="F59" s="88">
        <v>56230</v>
      </c>
      <c r="G59" s="88">
        <v>41560</v>
      </c>
      <c r="H59" s="85">
        <v>36270</v>
      </c>
      <c r="I59" s="85">
        <v>20283</v>
      </c>
      <c r="J59" s="7">
        <v>20611</v>
      </c>
      <c r="K59" s="7">
        <v>19560</v>
      </c>
      <c r="L59" s="7"/>
      <c r="M59" s="7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13.2" x14ac:dyDescent="0.25">
      <c r="A60" s="130"/>
      <c r="B60" s="6" t="s">
        <v>46</v>
      </c>
      <c r="C60" s="6">
        <v>156</v>
      </c>
      <c r="D60" s="6">
        <v>698</v>
      </c>
      <c r="E60" s="114" t="s">
        <v>106</v>
      </c>
      <c r="F60" s="94" t="s">
        <v>106</v>
      </c>
      <c r="G60" s="94">
        <v>2923</v>
      </c>
      <c r="H60" s="94">
        <v>3279</v>
      </c>
      <c r="I60" s="94" t="s">
        <v>106</v>
      </c>
      <c r="J60" s="57">
        <v>1766</v>
      </c>
      <c r="K60" s="57">
        <v>1685</v>
      </c>
      <c r="L60" s="57">
        <v>809</v>
      </c>
      <c r="M60" s="57">
        <v>1122</v>
      </c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13.2" x14ac:dyDescent="0.25">
      <c r="A61" s="130"/>
      <c r="B61" s="6" t="s">
        <v>47</v>
      </c>
      <c r="C61" s="6">
        <v>6488</v>
      </c>
      <c r="D61" s="6">
        <v>9012</v>
      </c>
      <c r="E61" s="114" t="s">
        <v>106</v>
      </c>
      <c r="F61" s="94" t="s">
        <v>106</v>
      </c>
      <c r="G61" s="94" t="s">
        <v>106</v>
      </c>
      <c r="H61" s="94">
        <v>2115</v>
      </c>
      <c r="I61" s="94" t="s">
        <v>106</v>
      </c>
      <c r="J61" s="57">
        <v>1784</v>
      </c>
      <c r="K61" s="57">
        <v>1975</v>
      </c>
      <c r="L61" s="57">
        <v>1650</v>
      </c>
      <c r="M61" s="57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13.2" x14ac:dyDescent="0.25">
      <c r="A62" s="130"/>
      <c r="B62" s="6" t="s">
        <v>48</v>
      </c>
      <c r="C62" s="6">
        <v>1974</v>
      </c>
      <c r="D62" s="120" t="s">
        <v>106</v>
      </c>
      <c r="E62" s="114">
        <v>6459</v>
      </c>
      <c r="F62" s="94">
        <v>7279</v>
      </c>
      <c r="G62" s="94">
        <v>6117</v>
      </c>
      <c r="H62" s="94">
        <v>6611</v>
      </c>
      <c r="I62" s="94"/>
      <c r="J62" s="57"/>
      <c r="K62" s="57"/>
      <c r="L62" s="57"/>
      <c r="M62" s="57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15" customHeight="1" x14ac:dyDescent="0.25">
      <c r="A63" s="130"/>
      <c r="B63" s="6" t="s">
        <v>49</v>
      </c>
      <c r="C63" s="6" t="s">
        <v>106</v>
      </c>
      <c r="D63" s="120" t="s">
        <v>106</v>
      </c>
      <c r="E63" s="114" t="s">
        <v>106</v>
      </c>
      <c r="F63" s="94" t="s">
        <v>106</v>
      </c>
      <c r="G63" s="94" t="s">
        <v>106</v>
      </c>
      <c r="H63" s="94" t="s">
        <v>106</v>
      </c>
      <c r="I63" s="94" t="s">
        <v>106</v>
      </c>
      <c r="J63" s="57">
        <v>21803</v>
      </c>
      <c r="K63" s="57"/>
      <c r="L63" s="57"/>
      <c r="M63" s="57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s="54" customFormat="1" ht="13.2" x14ac:dyDescent="0.25">
      <c r="A64" s="130"/>
      <c r="B64" s="6" t="s">
        <v>85</v>
      </c>
      <c r="C64" s="6">
        <v>2008</v>
      </c>
      <c r="D64" s="120" t="s">
        <v>106</v>
      </c>
      <c r="E64" s="114">
        <v>3385</v>
      </c>
      <c r="F64" s="94">
        <v>3538</v>
      </c>
      <c r="G64" s="94">
        <v>2346</v>
      </c>
      <c r="H64" s="94">
        <v>2393</v>
      </c>
      <c r="I64" s="94">
        <v>457</v>
      </c>
      <c r="J64" s="57">
        <v>949</v>
      </c>
      <c r="K64" s="57">
        <v>642</v>
      </c>
      <c r="L64" s="57">
        <v>444</v>
      </c>
      <c r="M64" s="57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13.5" customHeight="1" x14ac:dyDescent="0.25">
      <c r="A65" s="130"/>
      <c r="B65" s="6" t="s">
        <v>96</v>
      </c>
      <c r="C65" s="6">
        <v>2238</v>
      </c>
      <c r="D65" s="57">
        <v>10211</v>
      </c>
      <c r="E65" s="119">
        <v>12740</v>
      </c>
      <c r="F65" s="112">
        <v>13608</v>
      </c>
      <c r="G65" s="85">
        <v>15351</v>
      </c>
      <c r="H65" s="85">
        <v>13147</v>
      </c>
      <c r="I65" s="75">
        <v>12918</v>
      </c>
      <c r="J65" s="57">
        <v>13957</v>
      </c>
      <c r="K65" s="7">
        <v>18239</v>
      </c>
      <c r="L65" s="7">
        <v>13861</v>
      </c>
      <c r="M65" s="7">
        <v>16590</v>
      </c>
      <c r="N65" s="8">
        <v>17353</v>
      </c>
      <c r="O65" s="8">
        <v>15647</v>
      </c>
      <c r="P65" s="9">
        <v>17991</v>
      </c>
      <c r="Q65" s="9">
        <v>13952</v>
      </c>
      <c r="R65" s="9">
        <v>15524</v>
      </c>
      <c r="S65" s="9">
        <v>15045</v>
      </c>
      <c r="T65" s="9">
        <v>17883</v>
      </c>
      <c r="U65" s="9">
        <v>15866</v>
      </c>
      <c r="V65" s="9">
        <v>17305</v>
      </c>
      <c r="W65" s="9">
        <v>16533</v>
      </c>
    </row>
    <row r="66" spans="1:23" ht="13.2" x14ac:dyDescent="0.25">
      <c r="A66" s="130"/>
      <c r="B66" s="6" t="s">
        <v>50</v>
      </c>
      <c r="C66" s="6" t="s">
        <v>106</v>
      </c>
      <c r="D66" s="120" t="s">
        <v>106</v>
      </c>
      <c r="E66" s="114">
        <v>12000</v>
      </c>
      <c r="F66" s="94">
        <v>12000</v>
      </c>
      <c r="G66" s="85">
        <v>12000</v>
      </c>
      <c r="H66" s="85">
        <v>12000</v>
      </c>
      <c r="I66" s="67">
        <v>13000</v>
      </c>
      <c r="J66" s="7">
        <v>13000</v>
      </c>
      <c r="K66" s="7">
        <v>13000</v>
      </c>
      <c r="L66" s="7">
        <v>11500</v>
      </c>
      <c r="M66" s="7">
        <v>10000</v>
      </c>
      <c r="N66" s="8">
        <v>11500</v>
      </c>
      <c r="O66" s="8">
        <v>12000</v>
      </c>
      <c r="P66" s="9">
        <v>10000</v>
      </c>
      <c r="Q66" s="9">
        <v>8500</v>
      </c>
      <c r="R66" s="9">
        <v>7500</v>
      </c>
      <c r="S66" s="9">
        <v>7300</v>
      </c>
      <c r="T66" s="9">
        <v>7000</v>
      </c>
      <c r="U66" s="9">
        <v>7500</v>
      </c>
      <c r="V66" s="9">
        <v>7200</v>
      </c>
      <c r="W66" s="9">
        <v>7000</v>
      </c>
    </row>
    <row r="67" spans="1:23" ht="13.2" x14ac:dyDescent="0.25">
      <c r="A67" s="130"/>
      <c r="B67" s="6" t="s">
        <v>51</v>
      </c>
      <c r="C67" s="6" t="s">
        <v>106</v>
      </c>
      <c r="D67" s="120" t="s">
        <v>106</v>
      </c>
      <c r="E67" s="114" t="s">
        <v>106</v>
      </c>
      <c r="F67" s="94" t="s">
        <v>106</v>
      </c>
      <c r="G67" s="85" t="s">
        <v>106</v>
      </c>
      <c r="H67" s="85" t="s">
        <v>106</v>
      </c>
      <c r="I67" s="67" t="s">
        <v>106</v>
      </c>
      <c r="J67" s="120" t="s">
        <v>106</v>
      </c>
      <c r="K67" s="7">
        <v>281</v>
      </c>
      <c r="L67" s="7">
        <v>327</v>
      </c>
      <c r="M67" s="7"/>
      <c r="N67" s="8"/>
      <c r="O67" s="8"/>
      <c r="P67" s="9"/>
      <c r="Q67" s="9"/>
      <c r="R67" s="9"/>
      <c r="S67" s="9"/>
      <c r="T67" s="9"/>
      <c r="U67" s="9"/>
      <c r="V67" s="9"/>
      <c r="W67" s="9"/>
    </row>
    <row r="68" spans="1:23" ht="13.2" x14ac:dyDescent="0.25">
      <c r="A68" s="130"/>
      <c r="B68" s="6" t="s">
        <v>52</v>
      </c>
      <c r="C68" s="6" t="s">
        <v>106</v>
      </c>
      <c r="D68" s="57">
        <v>5030</v>
      </c>
      <c r="E68" s="114">
        <v>4767</v>
      </c>
      <c r="F68" s="94">
        <v>4108</v>
      </c>
      <c r="G68" s="94">
        <v>5003</v>
      </c>
      <c r="H68" s="94">
        <v>3643</v>
      </c>
      <c r="I68" s="94">
        <v>3998</v>
      </c>
      <c r="J68" s="57">
        <v>3959</v>
      </c>
      <c r="K68" s="57">
        <v>3886</v>
      </c>
      <c r="L68" s="57">
        <v>4463</v>
      </c>
      <c r="M68" s="7"/>
      <c r="N68" s="8"/>
      <c r="O68" s="8"/>
      <c r="P68" s="9"/>
      <c r="Q68" s="9"/>
      <c r="R68" s="9"/>
      <c r="S68" s="9"/>
      <c r="T68" s="9"/>
      <c r="U68" s="9"/>
      <c r="V68" s="9"/>
      <c r="W68" s="9"/>
    </row>
    <row r="69" spans="1:23" ht="13.2" x14ac:dyDescent="0.25">
      <c r="A69" s="130"/>
      <c r="B69" s="6" t="s">
        <v>53</v>
      </c>
      <c r="C69" s="6">
        <v>407</v>
      </c>
      <c r="D69" s="57">
        <v>1404</v>
      </c>
      <c r="E69" s="114">
        <v>1256</v>
      </c>
      <c r="F69" s="94">
        <v>1156</v>
      </c>
      <c r="G69" s="85">
        <v>1369</v>
      </c>
      <c r="H69" s="85">
        <v>775</v>
      </c>
      <c r="I69" s="67">
        <v>1374</v>
      </c>
      <c r="J69" s="7">
        <v>590</v>
      </c>
      <c r="K69" s="7">
        <v>103</v>
      </c>
      <c r="L69" s="7">
        <v>106</v>
      </c>
      <c r="M69" s="7"/>
      <c r="N69" s="8"/>
      <c r="O69" s="8"/>
      <c r="P69" s="9"/>
      <c r="Q69" s="9"/>
      <c r="R69" s="9"/>
      <c r="S69" s="9"/>
      <c r="T69" s="9"/>
      <c r="U69" s="9"/>
      <c r="V69" s="9"/>
      <c r="W69" s="9"/>
    </row>
    <row r="70" spans="1:23" ht="13.2" x14ac:dyDescent="0.25">
      <c r="A70" s="130"/>
      <c r="B70" s="6" t="s">
        <v>54</v>
      </c>
      <c r="C70" s="6">
        <v>709</v>
      </c>
      <c r="D70" s="6">
        <v>414</v>
      </c>
      <c r="E70" s="114">
        <v>464</v>
      </c>
      <c r="F70" s="94">
        <v>663</v>
      </c>
      <c r="G70" s="94">
        <v>639</v>
      </c>
      <c r="H70" s="94">
        <v>691</v>
      </c>
      <c r="I70" s="94">
        <v>742</v>
      </c>
      <c r="J70" s="57">
        <v>467</v>
      </c>
      <c r="K70" s="57">
        <v>825</v>
      </c>
      <c r="L70" s="57">
        <v>942</v>
      </c>
      <c r="M70" s="57">
        <v>762</v>
      </c>
      <c r="N70" s="8">
        <v>1288</v>
      </c>
      <c r="O70" s="8">
        <v>410</v>
      </c>
      <c r="P70" s="9"/>
      <c r="Q70" s="9"/>
      <c r="R70" s="9"/>
      <c r="S70" s="9"/>
      <c r="T70" s="9"/>
      <c r="U70" s="9"/>
      <c r="V70" s="9"/>
      <c r="W70" s="9"/>
    </row>
    <row r="71" spans="1:23" ht="13.2" x14ac:dyDescent="0.25">
      <c r="A71" s="130"/>
      <c r="B71" s="80" t="s">
        <v>55</v>
      </c>
      <c r="C71" s="80">
        <v>50185</v>
      </c>
      <c r="D71" s="81">
        <v>57855</v>
      </c>
      <c r="E71" s="110">
        <v>56916</v>
      </c>
      <c r="F71" s="95">
        <v>59565</v>
      </c>
      <c r="G71" s="95">
        <v>58888</v>
      </c>
      <c r="H71" s="95">
        <v>50770</v>
      </c>
      <c r="I71" s="95">
        <v>51061</v>
      </c>
      <c r="J71" s="81">
        <v>45112</v>
      </c>
      <c r="K71" s="81">
        <v>49300</v>
      </c>
      <c r="L71" s="81">
        <v>50978</v>
      </c>
      <c r="M71" s="81">
        <v>50000</v>
      </c>
      <c r="N71" s="82">
        <v>49000</v>
      </c>
      <c r="O71" s="82">
        <v>50203</v>
      </c>
      <c r="P71" s="82">
        <v>51450</v>
      </c>
      <c r="Q71" s="82">
        <v>49259</v>
      </c>
      <c r="R71" s="82">
        <v>47654</v>
      </c>
      <c r="S71" s="82">
        <v>48719</v>
      </c>
      <c r="T71" s="82">
        <v>45059</v>
      </c>
      <c r="U71" s="82">
        <v>47770</v>
      </c>
      <c r="V71" s="82">
        <v>43733</v>
      </c>
      <c r="W71" s="82">
        <v>44270</v>
      </c>
    </row>
    <row r="72" spans="1:23" s="73" customFormat="1" ht="26.4" x14ac:dyDescent="0.25">
      <c r="A72" s="130"/>
      <c r="B72" s="80" t="s">
        <v>81</v>
      </c>
      <c r="C72" s="80">
        <v>26331</v>
      </c>
      <c r="D72" s="81">
        <v>42847</v>
      </c>
      <c r="E72" s="107">
        <v>21784</v>
      </c>
      <c r="F72" s="92">
        <v>24520</v>
      </c>
      <c r="G72" s="91">
        <v>30616</v>
      </c>
      <c r="H72" s="84">
        <v>15495</v>
      </c>
      <c r="I72" s="78">
        <v>28282</v>
      </c>
      <c r="J72" s="95">
        <v>24272</v>
      </c>
      <c r="K72" s="95">
        <v>29136</v>
      </c>
      <c r="L72" s="95">
        <v>28714</v>
      </c>
      <c r="M72" s="82">
        <v>22546</v>
      </c>
      <c r="N72" s="74">
        <v>33477</v>
      </c>
      <c r="O72" s="74">
        <v>34572</v>
      </c>
      <c r="P72" s="74">
        <v>34394</v>
      </c>
      <c r="Q72" s="74"/>
      <c r="R72" s="74"/>
      <c r="S72" s="74"/>
      <c r="T72" s="74"/>
      <c r="U72" s="74"/>
      <c r="V72" s="74"/>
      <c r="W72" s="82"/>
    </row>
    <row r="73" spans="1:23" s="79" customFormat="1" ht="13.2" x14ac:dyDescent="0.25">
      <c r="A73" s="130"/>
      <c r="B73" s="80" t="s">
        <v>89</v>
      </c>
      <c r="C73" s="80">
        <v>375</v>
      </c>
      <c r="D73" s="80">
        <v>384</v>
      </c>
      <c r="E73" s="110">
        <v>394</v>
      </c>
      <c r="F73" s="95" t="s">
        <v>106</v>
      </c>
      <c r="G73" s="86">
        <v>369</v>
      </c>
      <c r="H73" s="84">
        <v>421</v>
      </c>
      <c r="I73" s="84">
        <v>300</v>
      </c>
      <c r="J73" s="95"/>
      <c r="K73" s="95"/>
      <c r="L73" s="95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</row>
    <row r="74" spans="1:23" s="54" customFormat="1" ht="13.2" x14ac:dyDescent="0.25">
      <c r="A74" s="130"/>
      <c r="B74" s="80" t="s">
        <v>82</v>
      </c>
      <c r="C74" s="80">
        <v>2530</v>
      </c>
      <c r="D74" s="81">
        <v>1771</v>
      </c>
      <c r="E74" s="110">
        <v>34</v>
      </c>
      <c r="F74" s="95">
        <v>2416</v>
      </c>
      <c r="G74" s="95">
        <v>3903</v>
      </c>
      <c r="H74" s="95">
        <v>4414</v>
      </c>
      <c r="I74" s="95">
        <v>4061</v>
      </c>
      <c r="J74" s="81">
        <v>4624</v>
      </c>
      <c r="K74" s="81"/>
      <c r="L74" s="81"/>
      <c r="M74" s="81"/>
      <c r="N74" s="82"/>
      <c r="O74" s="82"/>
      <c r="P74" s="82"/>
      <c r="Q74" s="82"/>
      <c r="R74" s="82"/>
      <c r="S74" s="82"/>
      <c r="T74" s="82"/>
      <c r="U74" s="82"/>
      <c r="V74" s="82"/>
      <c r="W74" s="82"/>
    </row>
    <row r="75" spans="1:23" ht="13.2" x14ac:dyDescent="0.25">
      <c r="A75" s="130"/>
      <c r="B75" s="80" t="s">
        <v>56</v>
      </c>
      <c r="C75" s="80">
        <v>88162</v>
      </c>
      <c r="D75" s="81">
        <v>93839</v>
      </c>
      <c r="E75" s="110">
        <v>33090</v>
      </c>
      <c r="F75" s="95">
        <v>38790</v>
      </c>
      <c r="G75" s="95">
        <v>31542</v>
      </c>
      <c r="H75" s="95">
        <v>30498</v>
      </c>
      <c r="I75" s="95">
        <v>37225</v>
      </c>
      <c r="J75" s="81">
        <v>36530</v>
      </c>
      <c r="K75" s="81">
        <v>40023</v>
      </c>
      <c r="L75" s="81">
        <v>47724</v>
      </c>
      <c r="M75" s="81">
        <v>48633</v>
      </c>
      <c r="N75" s="82">
        <v>54064</v>
      </c>
      <c r="O75" s="82">
        <v>46221</v>
      </c>
      <c r="P75" s="82">
        <v>17862</v>
      </c>
      <c r="Q75" s="82">
        <v>60976</v>
      </c>
      <c r="R75" s="82">
        <v>54275</v>
      </c>
      <c r="S75" s="82">
        <v>51933</v>
      </c>
      <c r="T75" s="82">
        <v>44282</v>
      </c>
      <c r="U75" s="82">
        <v>43487</v>
      </c>
      <c r="V75" s="82">
        <v>41375</v>
      </c>
      <c r="W75" s="83"/>
    </row>
    <row r="76" spans="1:23" s="79" customFormat="1" ht="13.2" x14ac:dyDescent="0.25">
      <c r="A76" s="130"/>
      <c r="B76" s="80" t="s">
        <v>92</v>
      </c>
      <c r="C76" s="80">
        <v>4562</v>
      </c>
      <c r="D76" s="81">
        <v>4786</v>
      </c>
      <c r="E76" s="107">
        <v>3498</v>
      </c>
      <c r="F76" s="92">
        <v>1883</v>
      </c>
      <c r="G76" s="92">
        <v>1970</v>
      </c>
      <c r="H76" s="95">
        <v>3673</v>
      </c>
      <c r="I76" s="95"/>
      <c r="J76" s="81"/>
      <c r="K76" s="81"/>
      <c r="L76" s="81"/>
      <c r="M76" s="81"/>
      <c r="N76" s="82"/>
      <c r="O76" s="82"/>
      <c r="P76" s="82"/>
      <c r="Q76" s="82"/>
      <c r="R76" s="82"/>
      <c r="S76" s="82"/>
      <c r="T76" s="82"/>
      <c r="U76" s="82"/>
      <c r="V76" s="82"/>
      <c r="W76" s="83"/>
    </row>
    <row r="77" spans="1:23" ht="13.2" x14ac:dyDescent="0.25">
      <c r="A77" s="131"/>
      <c r="B77" s="80" t="s">
        <v>99</v>
      </c>
      <c r="C77" s="80">
        <v>17369</v>
      </c>
      <c r="D77" s="81">
        <v>28841</v>
      </c>
      <c r="E77" s="107">
        <v>16004</v>
      </c>
      <c r="F77" s="92">
        <v>17219</v>
      </c>
      <c r="G77" s="92">
        <v>19454</v>
      </c>
      <c r="H77" s="95">
        <v>16061</v>
      </c>
      <c r="I77" s="95">
        <v>16332</v>
      </c>
      <c r="J77" s="81">
        <v>15001</v>
      </c>
      <c r="K77" s="81">
        <v>17951</v>
      </c>
      <c r="L77" s="81">
        <v>15657</v>
      </c>
      <c r="M77" s="13">
        <v>14799</v>
      </c>
      <c r="N77" s="13">
        <v>14902</v>
      </c>
      <c r="O77" s="13">
        <v>15933</v>
      </c>
      <c r="P77" s="82">
        <v>16525</v>
      </c>
      <c r="Q77" s="82">
        <v>18368</v>
      </c>
      <c r="R77" s="82">
        <v>16217</v>
      </c>
      <c r="S77" s="83"/>
      <c r="T77" s="83"/>
      <c r="U77" s="83"/>
      <c r="V77" s="83"/>
      <c r="W77" s="83"/>
    </row>
    <row r="78" spans="1:23" ht="13.2" x14ac:dyDescent="0.25">
      <c r="A78" s="129" t="s">
        <v>77</v>
      </c>
      <c r="B78" s="6" t="s">
        <v>57</v>
      </c>
      <c r="C78" s="6">
        <v>29450</v>
      </c>
      <c r="D78" s="57">
        <v>43386</v>
      </c>
      <c r="E78" s="120">
        <v>43530</v>
      </c>
      <c r="F78" s="94">
        <v>45643</v>
      </c>
      <c r="G78" s="94">
        <v>43875</v>
      </c>
      <c r="H78" s="94">
        <v>31097</v>
      </c>
      <c r="I78" s="94">
        <v>32573</v>
      </c>
      <c r="J78" s="57">
        <v>33320</v>
      </c>
      <c r="K78" s="57">
        <v>36180</v>
      </c>
      <c r="L78" s="57">
        <v>38109</v>
      </c>
      <c r="M78" s="57">
        <v>40737</v>
      </c>
      <c r="N78" s="8">
        <v>43868</v>
      </c>
      <c r="O78" s="8">
        <v>43476</v>
      </c>
      <c r="P78" s="9">
        <v>49799</v>
      </c>
      <c r="Q78" s="9">
        <v>45391</v>
      </c>
      <c r="R78" s="9">
        <v>45703</v>
      </c>
      <c r="S78" s="9">
        <v>46782</v>
      </c>
      <c r="T78" s="9">
        <v>50000</v>
      </c>
      <c r="U78" s="9">
        <v>52464</v>
      </c>
      <c r="V78" s="9">
        <v>54018</v>
      </c>
      <c r="W78" s="9">
        <v>57657</v>
      </c>
    </row>
    <row r="79" spans="1:23" ht="13.2" x14ac:dyDescent="0.25">
      <c r="A79" s="130"/>
      <c r="B79" s="6" t="s">
        <v>58</v>
      </c>
      <c r="C79" s="6">
        <v>17999</v>
      </c>
      <c r="D79" s="57">
        <v>21133</v>
      </c>
      <c r="E79" s="114">
        <v>21854</v>
      </c>
      <c r="F79" s="102">
        <v>20016</v>
      </c>
      <c r="G79" s="85">
        <v>18658</v>
      </c>
      <c r="H79" s="85">
        <v>25416</v>
      </c>
      <c r="I79" s="71">
        <v>20805</v>
      </c>
      <c r="J79" s="50">
        <v>17314</v>
      </c>
      <c r="K79" s="7">
        <v>21227</v>
      </c>
      <c r="L79" s="7">
        <v>14914</v>
      </c>
      <c r="M79" s="7">
        <v>15307</v>
      </c>
      <c r="N79" s="8">
        <v>18739</v>
      </c>
      <c r="O79" s="8">
        <v>19239</v>
      </c>
      <c r="P79" s="9">
        <v>21721</v>
      </c>
      <c r="Q79" s="9">
        <v>20429</v>
      </c>
      <c r="R79" s="9">
        <v>20070</v>
      </c>
      <c r="S79" s="9">
        <v>21720</v>
      </c>
      <c r="T79" s="9">
        <v>20308</v>
      </c>
      <c r="U79" s="9">
        <v>19666</v>
      </c>
      <c r="V79" s="9">
        <v>20916</v>
      </c>
      <c r="W79" s="9">
        <v>17345</v>
      </c>
    </row>
    <row r="80" spans="1:23" ht="13.2" x14ac:dyDescent="0.25">
      <c r="A80" s="130"/>
      <c r="B80" s="6" t="s">
        <v>59</v>
      </c>
      <c r="C80" s="6">
        <v>34153</v>
      </c>
      <c r="D80" s="57">
        <v>49980</v>
      </c>
      <c r="E80" s="108">
        <v>48538</v>
      </c>
      <c r="F80" s="108">
        <v>50818</v>
      </c>
      <c r="G80" s="94">
        <v>48629</v>
      </c>
      <c r="H80" s="94">
        <v>48044</v>
      </c>
      <c r="I80" s="94">
        <v>45121</v>
      </c>
      <c r="J80" s="57">
        <v>44011</v>
      </c>
      <c r="K80" s="57">
        <v>45313</v>
      </c>
      <c r="L80" s="57">
        <v>46286</v>
      </c>
      <c r="M80" s="57">
        <v>42845</v>
      </c>
      <c r="N80" s="8">
        <v>48997</v>
      </c>
      <c r="O80" s="8">
        <v>49005</v>
      </c>
      <c r="P80" s="9">
        <v>62812</v>
      </c>
      <c r="Q80" s="9">
        <v>63340</v>
      </c>
      <c r="R80" s="9">
        <v>55595</v>
      </c>
      <c r="S80" s="9" t="s">
        <v>60</v>
      </c>
      <c r="T80" s="9" t="s">
        <v>60</v>
      </c>
      <c r="U80" s="9">
        <v>52195</v>
      </c>
      <c r="V80" s="9">
        <v>46730</v>
      </c>
      <c r="W80" s="9">
        <v>53078</v>
      </c>
    </row>
    <row r="81" spans="1:23" ht="13.2" x14ac:dyDescent="0.25">
      <c r="A81" s="130"/>
      <c r="B81" s="80" t="s">
        <v>80</v>
      </c>
      <c r="C81" s="80">
        <v>43869</v>
      </c>
      <c r="D81" s="110">
        <v>49251</v>
      </c>
      <c r="E81" s="110">
        <v>50399</v>
      </c>
      <c r="F81" s="95">
        <v>52379</v>
      </c>
      <c r="G81" s="86">
        <v>49600</v>
      </c>
      <c r="H81" s="84">
        <v>45221</v>
      </c>
      <c r="I81" s="61">
        <v>43469</v>
      </c>
      <c r="J81" s="81">
        <v>42977</v>
      </c>
      <c r="K81" s="81">
        <v>44367</v>
      </c>
      <c r="L81" s="81">
        <v>43244</v>
      </c>
      <c r="M81" s="13">
        <v>46550</v>
      </c>
      <c r="N81" s="13">
        <v>48333</v>
      </c>
      <c r="O81" s="13">
        <v>55925</v>
      </c>
      <c r="P81" s="14">
        <v>60461</v>
      </c>
      <c r="Q81" s="14">
        <v>59525</v>
      </c>
      <c r="R81" s="14">
        <v>41280</v>
      </c>
      <c r="S81" s="14">
        <v>51748</v>
      </c>
      <c r="T81" s="14">
        <v>61790</v>
      </c>
      <c r="U81" s="14">
        <v>68271</v>
      </c>
      <c r="V81" s="14">
        <v>68434</v>
      </c>
      <c r="W81" s="14">
        <v>64301</v>
      </c>
    </row>
    <row r="82" spans="1:23" ht="13.2" x14ac:dyDescent="0.25">
      <c r="A82" s="131"/>
      <c r="B82" s="80" t="s">
        <v>61</v>
      </c>
      <c r="C82" s="80">
        <v>10932</v>
      </c>
      <c r="D82" s="81">
        <v>14587</v>
      </c>
      <c r="E82" s="110">
        <v>13226</v>
      </c>
      <c r="F82" s="101">
        <v>15850</v>
      </c>
      <c r="G82" s="86">
        <v>15267</v>
      </c>
      <c r="H82" s="84">
        <v>14482</v>
      </c>
      <c r="I82" s="70">
        <v>14434</v>
      </c>
      <c r="J82" s="42">
        <v>13217</v>
      </c>
      <c r="K82" s="12">
        <v>13788</v>
      </c>
      <c r="L82" s="12">
        <v>13146</v>
      </c>
      <c r="M82" s="13">
        <v>13557</v>
      </c>
      <c r="N82" s="13">
        <v>15712</v>
      </c>
      <c r="O82" s="13">
        <v>17809</v>
      </c>
      <c r="P82" s="14">
        <v>16323</v>
      </c>
      <c r="Q82" s="14">
        <v>17230</v>
      </c>
      <c r="R82" s="14">
        <v>23907</v>
      </c>
      <c r="S82" s="82">
        <v>16780</v>
      </c>
      <c r="T82" s="82">
        <v>15000</v>
      </c>
      <c r="U82" s="82">
        <v>15500</v>
      </c>
      <c r="V82" s="82">
        <v>16000</v>
      </c>
      <c r="W82" s="82">
        <v>21000</v>
      </c>
    </row>
    <row r="83" spans="1:23" ht="13.2" x14ac:dyDescent="0.25">
      <c r="A83" s="129" t="s">
        <v>78</v>
      </c>
      <c r="B83" s="6" t="s">
        <v>62</v>
      </c>
      <c r="C83" s="6">
        <v>293457</v>
      </c>
      <c r="D83" s="57">
        <v>348209</v>
      </c>
      <c r="E83" s="120">
        <v>357221</v>
      </c>
      <c r="F83" s="102">
        <v>339162</v>
      </c>
      <c r="G83" s="87">
        <v>339506</v>
      </c>
      <c r="H83" s="85">
        <v>325733</v>
      </c>
      <c r="I83" s="67">
        <v>356909</v>
      </c>
      <c r="J83" s="44">
        <v>321162</v>
      </c>
      <c r="K83" s="7">
        <v>365897</v>
      </c>
      <c r="L83" s="57">
        <v>373199</v>
      </c>
      <c r="M83" s="57">
        <v>368536</v>
      </c>
      <c r="N83" s="8">
        <v>376005</v>
      </c>
      <c r="O83" s="8">
        <v>356311</v>
      </c>
      <c r="P83" s="9">
        <v>390054</v>
      </c>
      <c r="Q83" s="9">
        <v>360333</v>
      </c>
      <c r="R83" s="9">
        <v>397052</v>
      </c>
      <c r="S83" s="9">
        <v>374508</v>
      </c>
      <c r="T83" s="9">
        <v>407901</v>
      </c>
      <c r="U83" s="9">
        <v>407586</v>
      </c>
      <c r="V83" s="9">
        <v>380000</v>
      </c>
      <c r="W83" s="9">
        <v>358051</v>
      </c>
    </row>
    <row r="84" spans="1:23" ht="13.2" x14ac:dyDescent="0.25">
      <c r="A84" s="130"/>
      <c r="B84" s="6" t="s">
        <v>63</v>
      </c>
      <c r="C84" s="128">
        <v>70328</v>
      </c>
      <c r="D84" s="60">
        <v>60352</v>
      </c>
      <c r="E84" s="63">
        <v>61946</v>
      </c>
      <c r="F84" s="63">
        <v>75642</v>
      </c>
      <c r="G84" s="63">
        <v>72946</v>
      </c>
      <c r="H84" s="63">
        <v>13849</v>
      </c>
      <c r="I84" s="63">
        <v>19516</v>
      </c>
      <c r="J84" s="60">
        <v>23471</v>
      </c>
      <c r="K84" s="60">
        <v>21797</v>
      </c>
      <c r="L84" s="60">
        <v>20500</v>
      </c>
      <c r="M84" s="60">
        <v>17246</v>
      </c>
      <c r="N84" s="35">
        <v>12416</v>
      </c>
      <c r="O84" s="8">
        <v>13192</v>
      </c>
      <c r="P84" s="9">
        <v>15843</v>
      </c>
      <c r="Q84" s="9">
        <v>20556</v>
      </c>
      <c r="R84" s="9">
        <v>71167</v>
      </c>
      <c r="S84" s="9">
        <v>16196</v>
      </c>
      <c r="T84" s="9" t="s">
        <v>64</v>
      </c>
      <c r="U84" s="9">
        <v>25000</v>
      </c>
      <c r="V84" s="9">
        <v>22300</v>
      </c>
      <c r="W84" s="9">
        <v>21800</v>
      </c>
    </row>
    <row r="85" spans="1:23" ht="13.2" x14ac:dyDescent="0.25">
      <c r="A85" s="130"/>
      <c r="B85" s="6" t="s">
        <v>65</v>
      </c>
      <c r="C85" s="6" t="s">
        <v>106</v>
      </c>
      <c r="D85" s="120" t="s">
        <v>106</v>
      </c>
      <c r="E85" s="114" t="s">
        <v>106</v>
      </c>
      <c r="F85" s="94" t="s">
        <v>106</v>
      </c>
      <c r="G85" s="94" t="s">
        <v>106</v>
      </c>
      <c r="H85" s="94" t="s">
        <v>106</v>
      </c>
      <c r="I85" s="94" t="s">
        <v>106</v>
      </c>
      <c r="J85" s="120" t="s">
        <v>106</v>
      </c>
      <c r="K85" s="120" t="s">
        <v>106</v>
      </c>
      <c r="L85" s="57">
        <v>91000</v>
      </c>
      <c r="M85" s="57">
        <v>90905</v>
      </c>
      <c r="N85" s="8">
        <v>127433</v>
      </c>
      <c r="O85" s="8">
        <v>162820</v>
      </c>
      <c r="P85" s="9">
        <v>150175</v>
      </c>
      <c r="Q85" s="9">
        <v>139681</v>
      </c>
      <c r="R85" s="9">
        <v>120000</v>
      </c>
      <c r="S85" s="30"/>
      <c r="T85" s="9">
        <v>70000</v>
      </c>
      <c r="U85" s="9">
        <v>30000</v>
      </c>
      <c r="V85" s="9">
        <v>15000</v>
      </c>
      <c r="W85" s="9">
        <v>5000</v>
      </c>
    </row>
    <row r="86" spans="1:23" ht="13.2" x14ac:dyDescent="0.25">
      <c r="A86" s="130"/>
      <c r="B86" s="6" t="s">
        <v>66</v>
      </c>
      <c r="C86" s="6">
        <v>9781</v>
      </c>
      <c r="D86" s="57">
        <v>18082</v>
      </c>
      <c r="E86" s="114">
        <v>13116</v>
      </c>
      <c r="F86" s="94">
        <v>12146</v>
      </c>
      <c r="G86" s="85">
        <v>12412</v>
      </c>
      <c r="H86" s="85">
        <v>11330</v>
      </c>
      <c r="I86" s="67">
        <v>11543</v>
      </c>
      <c r="J86" s="7">
        <v>8837</v>
      </c>
      <c r="K86" s="7">
        <v>10579</v>
      </c>
      <c r="L86" s="7">
        <v>9544</v>
      </c>
      <c r="M86" s="8">
        <v>9350</v>
      </c>
      <c r="N86" s="8">
        <v>10474</v>
      </c>
      <c r="O86" s="8">
        <v>9769</v>
      </c>
      <c r="P86" s="10">
        <v>12193</v>
      </c>
      <c r="Q86" s="10">
        <v>9778</v>
      </c>
      <c r="R86" s="9">
        <v>10419</v>
      </c>
      <c r="S86" s="9">
        <v>10809</v>
      </c>
      <c r="T86" s="9">
        <v>8878</v>
      </c>
      <c r="U86" s="9">
        <v>9101</v>
      </c>
      <c r="V86" s="9">
        <v>8818</v>
      </c>
      <c r="W86" s="9">
        <v>11422</v>
      </c>
    </row>
    <row r="87" spans="1:23" s="79" customFormat="1" ht="13.2" x14ac:dyDescent="0.25">
      <c r="A87" s="130"/>
      <c r="B87" s="6" t="s">
        <v>111</v>
      </c>
      <c r="C87" s="6">
        <v>11495</v>
      </c>
      <c r="D87" s="57">
        <v>17390</v>
      </c>
      <c r="E87" s="120"/>
      <c r="F87" s="120"/>
      <c r="G87" s="120"/>
      <c r="H87" s="120"/>
      <c r="I87" s="120"/>
      <c r="J87" s="57"/>
      <c r="K87" s="57"/>
      <c r="L87" s="57"/>
      <c r="M87" s="8"/>
      <c r="N87" s="8"/>
      <c r="O87" s="8"/>
      <c r="P87" s="10"/>
      <c r="Q87" s="10"/>
      <c r="R87" s="9"/>
      <c r="S87" s="9"/>
      <c r="T87" s="9"/>
      <c r="U87" s="9"/>
      <c r="V87" s="9"/>
      <c r="W87" s="9"/>
    </row>
    <row r="88" spans="1:23" s="79" customFormat="1" ht="13.2" x14ac:dyDescent="0.25">
      <c r="A88" s="130"/>
      <c r="B88" s="6" t="s">
        <v>100</v>
      </c>
      <c r="C88" s="6">
        <v>14266</v>
      </c>
      <c r="D88" s="57">
        <v>24560</v>
      </c>
      <c r="E88" s="120">
        <v>21347</v>
      </c>
      <c r="F88" s="120"/>
      <c r="G88" s="120"/>
      <c r="H88" s="120"/>
      <c r="I88" s="120"/>
      <c r="J88" s="57"/>
      <c r="K88" s="57"/>
      <c r="L88" s="57"/>
      <c r="M88" s="8"/>
      <c r="N88" s="8"/>
      <c r="O88" s="8"/>
      <c r="P88" s="10"/>
      <c r="Q88" s="10"/>
      <c r="R88" s="9"/>
      <c r="S88" s="9"/>
      <c r="T88" s="9"/>
      <c r="U88" s="9"/>
      <c r="V88" s="9"/>
      <c r="W88" s="9"/>
    </row>
    <row r="89" spans="1:23" ht="13.2" x14ac:dyDescent="0.25">
      <c r="A89" s="130"/>
      <c r="B89" s="6" t="s">
        <v>67</v>
      </c>
      <c r="C89" s="6">
        <v>2950</v>
      </c>
      <c r="D89" s="57">
        <v>10569</v>
      </c>
      <c r="E89" s="108">
        <v>7646</v>
      </c>
      <c r="F89" s="100">
        <v>8425</v>
      </c>
      <c r="G89" s="93">
        <v>8677</v>
      </c>
      <c r="H89" s="85">
        <v>9285</v>
      </c>
      <c r="I89" s="68">
        <v>6522</v>
      </c>
      <c r="J89" s="45">
        <v>5524</v>
      </c>
      <c r="K89" s="7">
        <v>6668</v>
      </c>
      <c r="L89" s="7">
        <v>6842</v>
      </c>
      <c r="M89" s="7">
        <v>5395</v>
      </c>
      <c r="N89" s="9">
        <v>6013</v>
      </c>
      <c r="O89" s="9">
        <v>6249</v>
      </c>
      <c r="P89" s="9">
        <v>5423</v>
      </c>
      <c r="Q89" s="9">
        <v>4931</v>
      </c>
      <c r="R89" s="9">
        <v>2303</v>
      </c>
      <c r="S89" s="9">
        <v>1683</v>
      </c>
      <c r="T89" s="9">
        <v>1541</v>
      </c>
      <c r="U89" s="9">
        <v>1253</v>
      </c>
      <c r="V89" s="9">
        <v>1081</v>
      </c>
      <c r="W89" s="9">
        <v>2057</v>
      </c>
    </row>
    <row r="90" spans="1:23" s="54" customFormat="1" ht="13.2" x14ac:dyDescent="0.25">
      <c r="A90" s="130"/>
      <c r="B90" s="19" t="s">
        <v>86</v>
      </c>
      <c r="C90" s="19">
        <v>60000</v>
      </c>
      <c r="D90" s="110" t="s">
        <v>106</v>
      </c>
      <c r="E90" s="77">
        <v>65000</v>
      </c>
      <c r="F90" s="77">
        <v>65000</v>
      </c>
      <c r="G90" s="77">
        <v>65000</v>
      </c>
      <c r="H90" s="77">
        <v>60000</v>
      </c>
      <c r="I90" s="77">
        <v>30000</v>
      </c>
      <c r="J90" s="77">
        <v>25000</v>
      </c>
      <c r="K90" s="77">
        <v>15000</v>
      </c>
      <c r="L90" s="77">
        <v>10000</v>
      </c>
      <c r="M90" s="20">
        <v>5000</v>
      </c>
      <c r="N90" s="20">
        <v>2500</v>
      </c>
      <c r="O90" s="20"/>
      <c r="P90" s="20"/>
      <c r="Q90" s="21"/>
      <c r="R90" s="21"/>
      <c r="S90" s="37"/>
      <c r="T90" s="37"/>
      <c r="U90" s="37"/>
      <c r="V90" s="37"/>
      <c r="W90" s="37"/>
    </row>
    <row r="91" spans="1:23" ht="13.2" x14ac:dyDescent="0.25">
      <c r="A91" s="131"/>
      <c r="B91" s="19" t="s">
        <v>68</v>
      </c>
      <c r="C91" s="19">
        <v>53580</v>
      </c>
      <c r="D91" s="58">
        <v>47900</v>
      </c>
      <c r="E91" s="77">
        <v>44290</v>
      </c>
      <c r="F91" s="77">
        <v>34120</v>
      </c>
      <c r="G91" s="77">
        <v>35965</v>
      </c>
      <c r="H91" s="77">
        <v>46160</v>
      </c>
      <c r="I91" s="77">
        <v>40515</v>
      </c>
      <c r="J91" s="58">
        <v>36595</v>
      </c>
      <c r="K91" s="58">
        <v>30930</v>
      </c>
      <c r="L91" s="58">
        <v>24150</v>
      </c>
      <c r="M91" s="36">
        <v>23500</v>
      </c>
      <c r="N91" s="36">
        <v>22050</v>
      </c>
      <c r="O91" s="36">
        <v>26405</v>
      </c>
      <c r="P91" s="20">
        <v>24385</v>
      </c>
      <c r="Q91" s="21"/>
      <c r="R91" s="21"/>
      <c r="S91" s="37"/>
      <c r="T91" s="37"/>
      <c r="U91" s="37"/>
      <c r="V91" s="37"/>
      <c r="W91" s="37"/>
    </row>
    <row r="92" spans="1:23" ht="13.2" x14ac:dyDescent="0.25">
      <c r="A92" s="129" t="s">
        <v>79</v>
      </c>
      <c r="B92" s="38" t="s">
        <v>69</v>
      </c>
      <c r="C92" s="38">
        <v>133772</v>
      </c>
      <c r="D92" s="39">
        <v>207107</v>
      </c>
      <c r="E92" s="114">
        <v>215063</v>
      </c>
      <c r="F92" s="64">
        <v>211659</v>
      </c>
      <c r="G92" s="64">
        <v>193423</v>
      </c>
      <c r="H92" s="64">
        <v>203645</v>
      </c>
      <c r="I92" s="64">
        <v>196614</v>
      </c>
      <c r="J92" s="39">
        <v>185681</v>
      </c>
      <c r="K92" s="39">
        <v>180297</v>
      </c>
      <c r="L92" s="39">
        <v>220716</v>
      </c>
      <c r="M92" s="57">
        <v>191763</v>
      </c>
      <c r="N92" s="8">
        <v>147916</v>
      </c>
      <c r="O92" s="8"/>
      <c r="P92" s="40"/>
      <c r="Q92" s="40"/>
      <c r="R92" s="40"/>
      <c r="S92" s="40"/>
      <c r="T92" s="40"/>
      <c r="U92" s="40"/>
      <c r="V92" s="40"/>
      <c r="W92" s="40"/>
    </row>
    <row r="93" spans="1:23" s="79" customFormat="1" ht="13.2" x14ac:dyDescent="0.25">
      <c r="A93" s="130"/>
      <c r="B93" s="19" t="s">
        <v>112</v>
      </c>
      <c r="C93" s="19">
        <v>184799</v>
      </c>
      <c r="D93" s="19">
        <v>239468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 ht="13.2" x14ac:dyDescent="0.25">
      <c r="A94" s="130"/>
      <c r="B94" s="22" t="s">
        <v>70</v>
      </c>
      <c r="C94" s="22">
        <v>198443</v>
      </c>
      <c r="D94" s="59">
        <v>341189</v>
      </c>
      <c r="E94" s="76">
        <v>371307</v>
      </c>
      <c r="F94" s="76">
        <v>359367</v>
      </c>
      <c r="G94" s="76">
        <v>430120</v>
      </c>
      <c r="H94" s="76">
        <v>480436</v>
      </c>
      <c r="I94" s="76">
        <v>224680</v>
      </c>
      <c r="J94" s="59">
        <v>182412</v>
      </c>
      <c r="K94" s="59">
        <v>169124</v>
      </c>
      <c r="L94" s="59">
        <v>219769</v>
      </c>
      <c r="M94" s="7">
        <v>225228</v>
      </c>
      <c r="N94" s="31">
        <v>244058</v>
      </c>
      <c r="O94" s="31">
        <v>250156</v>
      </c>
      <c r="P94" s="23">
        <v>200506</v>
      </c>
      <c r="Q94" s="23">
        <v>222550</v>
      </c>
      <c r="R94" s="23">
        <v>189994</v>
      </c>
      <c r="S94" s="23">
        <v>181886</v>
      </c>
      <c r="T94" s="23">
        <v>196000</v>
      </c>
      <c r="U94" s="23">
        <v>197000</v>
      </c>
      <c r="V94" s="23">
        <v>162000</v>
      </c>
      <c r="W94" s="23">
        <v>193426</v>
      </c>
    </row>
    <row r="95" spans="1:23" ht="13.2" x14ac:dyDescent="0.25">
      <c r="A95" s="130"/>
      <c r="B95" s="22" t="s">
        <v>71</v>
      </c>
      <c r="C95" s="22">
        <v>889</v>
      </c>
      <c r="D95" s="59">
        <v>1756</v>
      </c>
      <c r="E95" s="76">
        <v>2596</v>
      </c>
      <c r="F95" s="76">
        <v>2377</v>
      </c>
      <c r="G95" s="76">
        <v>2324</v>
      </c>
      <c r="H95" s="76">
        <v>2695</v>
      </c>
      <c r="I95" s="76">
        <v>2936</v>
      </c>
      <c r="J95" s="59">
        <v>2126</v>
      </c>
      <c r="K95" s="59">
        <v>1909</v>
      </c>
      <c r="L95" s="59">
        <v>2361</v>
      </c>
      <c r="M95" s="7">
        <v>1925</v>
      </c>
      <c r="N95" s="31">
        <v>3157</v>
      </c>
      <c r="O95" s="31">
        <v>2710</v>
      </c>
      <c r="P95" s="23">
        <v>2267</v>
      </c>
      <c r="Q95" s="23"/>
      <c r="R95" s="23"/>
      <c r="S95" s="23"/>
      <c r="T95" s="23"/>
      <c r="U95" s="23"/>
      <c r="V95" s="23"/>
      <c r="W95" s="23"/>
    </row>
    <row r="96" spans="1:23" s="79" customFormat="1" ht="13.2" x14ac:dyDescent="0.25">
      <c r="A96" s="130"/>
      <c r="B96" s="22" t="s">
        <v>101</v>
      </c>
      <c r="C96" s="22">
        <v>87</v>
      </c>
      <c r="D96" s="22">
        <v>326</v>
      </c>
      <c r="E96" s="76">
        <v>379</v>
      </c>
      <c r="F96" s="76"/>
      <c r="G96" s="76"/>
      <c r="H96" s="76"/>
      <c r="I96" s="76"/>
      <c r="J96" s="59"/>
      <c r="K96" s="59"/>
      <c r="L96" s="59"/>
      <c r="M96" s="59"/>
      <c r="N96" s="31"/>
      <c r="O96" s="31"/>
      <c r="P96" s="23"/>
      <c r="Q96" s="23"/>
      <c r="R96" s="23"/>
      <c r="S96" s="23"/>
      <c r="T96" s="23"/>
      <c r="U96" s="23"/>
      <c r="V96" s="23"/>
      <c r="W96" s="23"/>
    </row>
    <row r="97" spans="1:23" s="54" customFormat="1" ht="13.2" x14ac:dyDescent="0.25">
      <c r="A97" s="130"/>
      <c r="B97" s="22" t="s">
        <v>84</v>
      </c>
      <c r="C97" s="22">
        <v>170094</v>
      </c>
      <c r="D97" s="59">
        <f>SUM(D84,D66,D13,D14,D18)</f>
        <v>156882</v>
      </c>
      <c r="E97" s="76">
        <f>SUM(E84,E66,E13,E14,E18)</f>
        <v>253646</v>
      </c>
      <c r="F97" s="76">
        <f t="shared" ref="F97:W97" si="0">SUM(F84,F66,F13,F14,F18)</f>
        <v>289343</v>
      </c>
      <c r="G97" s="76">
        <f t="shared" si="0"/>
        <v>286486</v>
      </c>
      <c r="H97" s="76">
        <f t="shared" si="0"/>
        <v>281156</v>
      </c>
      <c r="I97" s="76">
        <f t="shared" si="0"/>
        <v>334884</v>
      </c>
      <c r="J97" s="59">
        <f t="shared" si="0"/>
        <v>284776</v>
      </c>
      <c r="K97" s="59">
        <f t="shared" si="0"/>
        <v>281560</v>
      </c>
      <c r="L97" s="59">
        <f t="shared" si="0"/>
        <v>241547</v>
      </c>
      <c r="M97" s="59">
        <f t="shared" si="0"/>
        <v>185853</v>
      </c>
      <c r="N97" s="59">
        <f t="shared" si="0"/>
        <v>252759</v>
      </c>
      <c r="O97" s="59">
        <f t="shared" si="0"/>
        <v>269477</v>
      </c>
      <c r="P97" s="59">
        <f t="shared" si="0"/>
        <v>299111</v>
      </c>
      <c r="Q97" s="59">
        <f t="shared" si="0"/>
        <v>249858</v>
      </c>
      <c r="R97" s="59">
        <f t="shared" si="0"/>
        <v>239599</v>
      </c>
      <c r="S97" s="59">
        <f t="shared" si="0"/>
        <v>182827</v>
      </c>
      <c r="T97" s="59">
        <f t="shared" si="0"/>
        <v>174805</v>
      </c>
      <c r="U97" s="59">
        <f t="shared" si="0"/>
        <v>184390</v>
      </c>
      <c r="V97" s="59">
        <f t="shared" si="0"/>
        <v>227095</v>
      </c>
      <c r="W97" s="59">
        <f t="shared" si="0"/>
        <v>231437</v>
      </c>
    </row>
    <row r="98" spans="1:23" ht="13.2" x14ac:dyDescent="0.25">
      <c r="A98" s="130"/>
      <c r="B98" s="55" t="s">
        <v>72</v>
      </c>
      <c r="C98" s="55">
        <v>597</v>
      </c>
      <c r="D98" s="55">
        <v>814</v>
      </c>
      <c r="E98" s="65">
        <v>710</v>
      </c>
      <c r="F98" s="65">
        <v>784</v>
      </c>
      <c r="G98" s="65">
        <v>596</v>
      </c>
      <c r="H98" s="65">
        <v>658</v>
      </c>
      <c r="I98" s="65">
        <v>738</v>
      </c>
      <c r="J98" s="55">
        <v>851</v>
      </c>
      <c r="K98" s="24">
        <v>1011</v>
      </c>
      <c r="L98" s="24">
        <v>762</v>
      </c>
      <c r="M98" s="13">
        <v>1109</v>
      </c>
      <c r="N98" s="13"/>
      <c r="O98" s="13"/>
      <c r="P98" s="25"/>
      <c r="Q98" s="25"/>
      <c r="R98" s="25"/>
      <c r="S98" s="25"/>
      <c r="T98" s="25"/>
      <c r="U98" s="25"/>
      <c r="V98" s="25"/>
      <c r="W98" s="25"/>
    </row>
    <row r="99" spans="1:23" ht="13.2" x14ac:dyDescent="0.25">
      <c r="A99" s="131"/>
      <c r="B99" s="124" t="s">
        <v>104</v>
      </c>
      <c r="C99" s="125">
        <f>SUM(C2:C98)-(C97)</f>
        <v>2050044</v>
      </c>
      <c r="D99" s="125">
        <f>SUM(D2:D98)-(D97)</f>
        <v>2737046</v>
      </c>
      <c r="E99" s="96">
        <f>SUM(E2:E98)-(E97)</f>
        <v>2569205</v>
      </c>
      <c r="F99" s="96">
        <f>SUM(F2:F98)-(F97)</f>
        <v>2568960</v>
      </c>
      <c r="G99" s="96">
        <f t="shared" ref="G99:W99" si="1">SUM(G2:G98)-(G97)</f>
        <v>2627095</v>
      </c>
      <c r="H99" s="96">
        <f t="shared" si="1"/>
        <v>2470960</v>
      </c>
      <c r="I99" s="96">
        <f t="shared" si="1"/>
        <v>2211560</v>
      </c>
      <c r="J99" s="97">
        <f t="shared" si="1"/>
        <v>2003561</v>
      </c>
      <c r="K99" s="97">
        <f t="shared" si="1"/>
        <v>2025341</v>
      </c>
      <c r="L99" s="97">
        <f t="shared" si="1"/>
        <v>2152932</v>
      </c>
      <c r="M99" s="97">
        <f t="shared" si="1"/>
        <v>1991194</v>
      </c>
      <c r="N99" s="97">
        <f t="shared" si="1"/>
        <v>2106469</v>
      </c>
      <c r="O99" s="97">
        <f t="shared" si="1"/>
        <v>1981981</v>
      </c>
      <c r="P99" s="97">
        <f t="shared" si="1"/>
        <v>1985239</v>
      </c>
      <c r="Q99" s="97">
        <f t="shared" si="1"/>
        <v>1849318</v>
      </c>
      <c r="R99" s="97">
        <f t="shared" si="1"/>
        <v>1853663</v>
      </c>
      <c r="S99" s="97">
        <f t="shared" si="1"/>
        <v>1448764</v>
      </c>
      <c r="T99" s="97">
        <f t="shared" si="1"/>
        <v>1530151</v>
      </c>
      <c r="U99" s="97">
        <f t="shared" si="1"/>
        <v>1650549</v>
      </c>
      <c r="V99" s="97">
        <f t="shared" si="1"/>
        <v>1631401</v>
      </c>
      <c r="W99" s="97">
        <f t="shared" si="1"/>
        <v>1582003</v>
      </c>
    </row>
    <row r="100" spans="1:23" x14ac:dyDescent="0.25">
      <c r="B100" s="28" t="s">
        <v>102</v>
      </c>
      <c r="C100" s="121">
        <f t="shared" ref="C100:V100" si="2">(C99-D99)</f>
        <v>-687002</v>
      </c>
      <c r="D100" s="121">
        <f t="shared" si="2"/>
        <v>167841</v>
      </c>
      <c r="E100" s="121">
        <f t="shared" si="2"/>
        <v>245</v>
      </c>
      <c r="F100" s="121">
        <f t="shared" si="2"/>
        <v>-58135</v>
      </c>
      <c r="G100" s="121">
        <f t="shared" si="2"/>
        <v>156135</v>
      </c>
      <c r="H100" s="121">
        <f t="shared" si="2"/>
        <v>259400</v>
      </c>
      <c r="I100" s="121">
        <f t="shared" si="2"/>
        <v>207999</v>
      </c>
      <c r="J100" s="121">
        <f t="shared" si="2"/>
        <v>-21780</v>
      </c>
      <c r="K100" s="121">
        <f t="shared" si="2"/>
        <v>-127591</v>
      </c>
      <c r="L100" s="121">
        <f t="shared" si="2"/>
        <v>161738</v>
      </c>
      <c r="M100" s="121">
        <f t="shared" si="2"/>
        <v>-115275</v>
      </c>
      <c r="N100" s="121">
        <f t="shared" si="2"/>
        <v>124488</v>
      </c>
      <c r="O100" s="121">
        <f t="shared" si="2"/>
        <v>-3258</v>
      </c>
      <c r="P100" s="121">
        <f t="shared" si="2"/>
        <v>135921</v>
      </c>
      <c r="Q100" s="121">
        <f t="shared" si="2"/>
        <v>-4345</v>
      </c>
      <c r="R100" s="121">
        <f t="shared" si="2"/>
        <v>404899</v>
      </c>
      <c r="S100" s="121">
        <f t="shared" si="2"/>
        <v>-81387</v>
      </c>
      <c r="T100" s="121">
        <f t="shared" si="2"/>
        <v>-120398</v>
      </c>
      <c r="U100" s="121">
        <f t="shared" si="2"/>
        <v>19148</v>
      </c>
      <c r="V100" s="121">
        <f t="shared" si="2"/>
        <v>49398</v>
      </c>
    </row>
    <row r="101" spans="1:23" x14ac:dyDescent="0.25">
      <c r="B101" s="122" t="s">
        <v>103</v>
      </c>
      <c r="C101" s="126">
        <f>(C99/D99)</f>
        <v>0.74899873805555328</v>
      </c>
      <c r="D101" s="126">
        <f>(D99/E99)</f>
        <v>1.0653279905651749</v>
      </c>
      <c r="E101" s="123">
        <f t="shared" ref="E101:V101" si="3">(E99/F99)</f>
        <v>1.0000953693323369</v>
      </c>
      <c r="F101" s="123">
        <f t="shared" si="3"/>
        <v>0.9778709943873366</v>
      </c>
      <c r="G101" s="123">
        <f t="shared" si="3"/>
        <v>1.0631879917117233</v>
      </c>
      <c r="H101" s="123">
        <f t="shared" si="3"/>
        <v>1.1172927707138853</v>
      </c>
      <c r="I101" s="123">
        <f t="shared" si="3"/>
        <v>1.1038146580014285</v>
      </c>
      <c r="J101" s="123">
        <f t="shared" si="3"/>
        <v>0.98924625532194332</v>
      </c>
      <c r="K101" s="123">
        <f t="shared" si="3"/>
        <v>0.94073616816508832</v>
      </c>
      <c r="L101" s="123">
        <f t="shared" si="3"/>
        <v>1.0812266408998821</v>
      </c>
      <c r="M101" s="123">
        <f t="shared" si="3"/>
        <v>0.94527571969964908</v>
      </c>
      <c r="N101" s="123">
        <f t="shared" si="3"/>
        <v>1.062809885664898</v>
      </c>
      <c r="O101" s="123">
        <f t="shared" si="3"/>
        <v>0.9983588877711953</v>
      </c>
      <c r="P101" s="123">
        <f t="shared" si="3"/>
        <v>1.0734979057144309</v>
      </c>
      <c r="Q101" s="123">
        <f t="shared" si="3"/>
        <v>0.9976559924862286</v>
      </c>
      <c r="R101" s="123">
        <f t="shared" si="3"/>
        <v>1.2794789213426065</v>
      </c>
      <c r="S101" s="123">
        <f t="shared" si="3"/>
        <v>0.94681113171183762</v>
      </c>
      <c r="T101" s="123">
        <f t="shared" si="3"/>
        <v>0.92705578568100677</v>
      </c>
      <c r="U101" s="123">
        <f t="shared" si="3"/>
        <v>1.0117371510744446</v>
      </c>
      <c r="V101" s="123">
        <f t="shared" si="3"/>
        <v>1.0312249723925935</v>
      </c>
    </row>
    <row r="103" spans="1:23" x14ac:dyDescent="0.25">
      <c r="B103" s="26" t="s">
        <v>107</v>
      </c>
    </row>
    <row r="104" spans="1:23" x14ac:dyDescent="0.25">
      <c r="C104" s="26" t="s">
        <v>113</v>
      </c>
    </row>
    <row r="105" spans="1:23" x14ac:dyDescent="0.25">
      <c r="F105" s="121"/>
    </row>
  </sheetData>
  <mergeCells count="7">
    <mergeCell ref="A92:A99"/>
    <mergeCell ref="A2:A4"/>
    <mergeCell ref="A5:A12"/>
    <mergeCell ref="A13:A53"/>
    <mergeCell ref="A57:A77"/>
    <mergeCell ref="A78:A82"/>
    <mergeCell ref="A83:A91"/>
  </mergeCells>
  <conditionalFormatting sqref="E100">
    <cfRule type="cellIs" dxfId="22" priority="27" operator="lessThan">
      <formula>0</formula>
    </cfRule>
  </conditionalFormatting>
  <conditionalFormatting sqref="F100">
    <cfRule type="cellIs" dxfId="21" priority="26" operator="lessThan">
      <formula>0</formula>
    </cfRule>
  </conditionalFormatting>
  <conditionalFormatting sqref="G100">
    <cfRule type="cellIs" dxfId="20" priority="25" operator="lessThan">
      <formula>0</formula>
    </cfRule>
  </conditionalFormatting>
  <conditionalFormatting sqref="H100">
    <cfRule type="cellIs" dxfId="19" priority="24" operator="lessThan">
      <formula>0</formula>
    </cfRule>
  </conditionalFormatting>
  <conditionalFormatting sqref="I100">
    <cfRule type="cellIs" dxfId="18" priority="23" operator="lessThan">
      <formula>0</formula>
    </cfRule>
  </conditionalFormatting>
  <conditionalFormatting sqref="J100">
    <cfRule type="cellIs" dxfId="17" priority="22" operator="lessThan">
      <formula>0</formula>
    </cfRule>
  </conditionalFormatting>
  <conditionalFormatting sqref="K100">
    <cfRule type="cellIs" dxfId="16" priority="21" operator="lessThan">
      <formula>0</formula>
    </cfRule>
  </conditionalFormatting>
  <conditionalFormatting sqref="L100">
    <cfRule type="cellIs" dxfId="15" priority="20" operator="lessThan">
      <formula>0</formula>
    </cfRule>
  </conditionalFormatting>
  <conditionalFormatting sqref="M100">
    <cfRule type="cellIs" dxfId="14" priority="19" operator="lessThan">
      <formula>0</formula>
    </cfRule>
  </conditionalFormatting>
  <conditionalFormatting sqref="N100">
    <cfRule type="cellIs" dxfId="13" priority="18" operator="lessThan">
      <formula>0</formula>
    </cfRule>
  </conditionalFormatting>
  <conditionalFormatting sqref="O100">
    <cfRule type="cellIs" dxfId="12" priority="17" operator="lessThan">
      <formula>0</formula>
    </cfRule>
  </conditionalFormatting>
  <conditionalFormatting sqref="P100">
    <cfRule type="cellIs" dxfId="11" priority="16" operator="lessThan">
      <formula>0</formula>
    </cfRule>
  </conditionalFormatting>
  <conditionalFormatting sqref="Q100">
    <cfRule type="cellIs" dxfId="10" priority="15" operator="lessThan">
      <formula>0</formula>
    </cfRule>
  </conditionalFormatting>
  <conditionalFormatting sqref="R100">
    <cfRule type="cellIs" dxfId="9" priority="14" operator="lessThan">
      <formula>0</formula>
    </cfRule>
  </conditionalFormatting>
  <conditionalFormatting sqref="S100">
    <cfRule type="cellIs" dxfId="8" priority="13" operator="lessThan">
      <formula>0</formula>
    </cfRule>
  </conditionalFormatting>
  <conditionalFormatting sqref="T100">
    <cfRule type="cellIs" dxfId="7" priority="12" operator="lessThan">
      <formula>0</formula>
    </cfRule>
  </conditionalFormatting>
  <conditionalFormatting sqref="U100">
    <cfRule type="cellIs" dxfId="6" priority="11" operator="lessThan">
      <formula>0</formula>
    </cfRule>
  </conditionalFormatting>
  <conditionalFormatting sqref="V100">
    <cfRule type="cellIs" dxfId="5" priority="10" operator="lessThan">
      <formula>0</formula>
    </cfRule>
  </conditionalFormatting>
  <conditionalFormatting sqref="A100 E100:XFD100">
    <cfRule type="cellIs" dxfId="4" priority="9" operator="greaterThan">
      <formula>0</formula>
    </cfRule>
  </conditionalFormatting>
  <conditionalFormatting sqref="D100">
    <cfRule type="cellIs" dxfId="3" priority="8" operator="lessThan">
      <formula>0</formula>
    </cfRule>
  </conditionalFormatting>
  <conditionalFormatting sqref="D100">
    <cfRule type="cellIs" dxfId="2" priority="7" operator="greaterThan">
      <formula>0</formula>
    </cfRule>
  </conditionalFormatting>
  <conditionalFormatting sqref="C100">
    <cfRule type="cellIs" dxfId="1" priority="2" operator="lessThan">
      <formula>0</formula>
    </cfRule>
  </conditionalFormatting>
  <conditionalFormatting sqref="C100">
    <cfRule type="cellIs" dxfId="0" priority="1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návštěvnosti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Hedvika</dc:creator>
  <cp:lastModifiedBy>Radek Stojan</cp:lastModifiedBy>
  <dcterms:created xsi:type="dcterms:W3CDTF">2013-04-29T08:07:36Z</dcterms:created>
  <dcterms:modified xsi:type="dcterms:W3CDTF">2021-05-13T12:33:52Z</dcterms:modified>
</cp:coreProperties>
</file>